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140" windowHeight="8988" activeTab="0"/>
  </bookViews>
  <sheets>
    <sheet name="Pentode" sheetId="1" r:id="rId1"/>
  </sheets>
  <externalReferences>
    <externalReference r:id="rId4"/>
  </externalReferences>
  <definedNames>
    <definedName name="kg1">'Pentode'!$N$7</definedName>
    <definedName name="kg3">'Pentode'!$O$7</definedName>
    <definedName name="kvb">'Pentode'!$P$7</definedName>
    <definedName name="mu">'Pentode'!$L$7</definedName>
    <definedName name="solver_adj" localSheetId="0" hidden="1">'Pentode'!$L$7:$R$7</definedName>
    <definedName name="solver_cvg" localSheetId="0" hidden="1">0.0000000000000001</definedName>
    <definedName name="solver_drv" localSheetId="0" hidden="1">2</definedName>
    <definedName name="solver_est" localSheetId="0" hidden="1">1</definedName>
    <definedName name="solver_itr" localSheetId="0" hidden="1">32000</definedName>
    <definedName name="solver_lhs1" localSheetId="0" hidden="1">'Pentode'!$P$7</definedName>
    <definedName name="solver_lhs2" localSheetId="0" hidden="1">'Pentode'!$Q$7</definedName>
    <definedName name="solver_lhs3" localSheetId="0" hidden="1">'Pentode'!$Q$7</definedName>
    <definedName name="solver_lin" localSheetId="0" hidden="1">2</definedName>
    <definedName name="solver_neg" localSheetId="0" hidden="1">1</definedName>
    <definedName name="solver_num" localSheetId="0" hidden="1">1</definedName>
    <definedName name="solver_nwt" localSheetId="0" hidden="1">2</definedName>
    <definedName name="solver_opt" localSheetId="0" hidden="1">'Pentode'!$K$7</definedName>
    <definedName name="solver_pre" localSheetId="0" hidden="1">0.0000000000000001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1</definedName>
    <definedName name="solver_rhs2" localSheetId="0" hidden="1">1</definedName>
    <definedName name="solver_rhs3" localSheetId="0" hidden="1">1</definedName>
    <definedName name="solver_scl" localSheetId="0" hidden="1">1</definedName>
    <definedName name="solver_sho" localSheetId="0" hidden="1">2</definedName>
    <definedName name="solver_tim" localSheetId="0" hidden="1">10000</definedName>
    <definedName name="solver_tol" localSheetId="0" hidden="1">0.000000000000000001</definedName>
    <definedName name="solver_typ" localSheetId="0" hidden="1">2</definedName>
    <definedName name="solver_val" localSheetId="0" hidden="1">0</definedName>
    <definedName name="Vsc">'Pentode'!$L$9</definedName>
    <definedName name="x">'Pentode'!$M$7</definedName>
  </definedNames>
  <calcPr fullCalcOnLoad="1"/>
</workbook>
</file>

<file path=xl/sharedStrings.xml><?xml version="1.0" encoding="utf-8"?>
<sst xmlns="http://schemas.openxmlformats.org/spreadsheetml/2006/main" count="17" uniqueCount="17">
  <si>
    <t>count</t>
  </si>
  <si>
    <t>Vp</t>
  </si>
  <si>
    <t>Vg</t>
  </si>
  <si>
    <t>Ip</t>
  </si>
  <si>
    <t>% delta</t>
  </si>
  <si>
    <t>delta^2</t>
  </si>
  <si>
    <t>Sum</t>
  </si>
  <si>
    <t>MU</t>
  </si>
  <si>
    <t>EX</t>
  </si>
  <si>
    <t>KG1</t>
  </si>
  <si>
    <t>KG3</t>
  </si>
  <si>
    <t>KVB</t>
  </si>
  <si>
    <t>Vsc</t>
  </si>
  <si>
    <t>((Vsc/mu+C7+B7/kg3)^x)/kg1*ARCTAN(B7/kvb)</t>
  </si>
  <si>
    <t>Ipx5..4</t>
  </si>
  <si>
    <t>Vgx30</t>
  </si>
  <si>
    <t>Ip_calc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</si>
</sst>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0.0E+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250-0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Pentode!$B$535:$B$557</c:f>
              <c:numCache/>
            </c:numRef>
          </c:xVal>
          <c:yVal>
            <c:numRef>
              <c:f>Pentode!$H$535:$H$557</c:f>
              <c:numCache/>
            </c:numRef>
          </c:yVal>
          <c:smooth val="0"/>
        </c:ser>
        <c:ser>
          <c:idx val="3"/>
          <c:order val="1"/>
          <c:tx>
            <c:v>250-5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Pentode!$B$558:$B$581</c:f>
              <c:numCache/>
            </c:numRef>
          </c:xVal>
          <c:yVal>
            <c:numRef>
              <c:f>Pentode!$H$558:$H$581</c:f>
              <c:numCache/>
            </c:numRef>
          </c:yVal>
          <c:smooth val="0"/>
        </c:ser>
        <c:ser>
          <c:idx val="5"/>
          <c:order val="2"/>
          <c:tx>
            <c:v>250-10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Pentode!$B$582:$B$609</c:f>
              <c:numCache/>
            </c:numRef>
          </c:xVal>
          <c:yVal>
            <c:numRef>
              <c:f>Pentode!$H$582:$H$609</c:f>
              <c:numCache/>
            </c:numRef>
          </c:yVal>
          <c:smooth val="0"/>
        </c:ser>
        <c:ser>
          <c:idx val="7"/>
          <c:order val="3"/>
          <c:tx>
            <c:v>250-15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Pentode!$B$610:$B$639</c:f>
              <c:numCache/>
            </c:numRef>
          </c:xVal>
          <c:yVal>
            <c:numRef>
              <c:f>Pentode!$H$610:$H$639</c:f>
              <c:numCache/>
            </c:numRef>
          </c:yVal>
          <c:smooth val="0"/>
        </c:ser>
        <c:ser>
          <c:idx val="9"/>
          <c:order val="4"/>
          <c:tx>
            <c:v>250-20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Pentode!$B$640:$B$667</c:f>
              <c:numCache/>
            </c:numRef>
          </c:xVal>
          <c:yVal>
            <c:numRef>
              <c:f>Pentode!$H$640:$H$667</c:f>
              <c:numCache/>
            </c:numRef>
          </c:yVal>
          <c:smooth val="0"/>
        </c:ser>
        <c:ser>
          <c:idx val="0"/>
          <c:order val="5"/>
          <c:tx>
            <c:v>250-25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Pentode!$B$668:$B$697</c:f>
              <c:numCache/>
            </c:numRef>
          </c:xVal>
          <c:yVal>
            <c:numRef>
              <c:f>Pentode!$H$668:$H$697</c:f>
              <c:numCache/>
            </c:numRef>
          </c:yVal>
          <c:smooth val="0"/>
        </c:ser>
        <c:axId val="39593871"/>
        <c:axId val="20800520"/>
      </c:scatterChart>
      <c:valAx>
        <c:axId val="39593871"/>
        <c:scaling>
          <c:orientation val="minMax"/>
          <c:max val="500"/>
        </c:scaling>
        <c:axPos val="b"/>
        <c:delete val="0"/>
        <c:numFmt formatCode="General" sourceLinked="1"/>
        <c:majorTickMark val="out"/>
        <c:minorTickMark val="none"/>
        <c:tickLblPos val="nextTo"/>
        <c:crossAx val="20800520"/>
        <c:crosses val="autoZero"/>
        <c:crossBetween val="midCat"/>
        <c:dispUnits/>
      </c:valAx>
      <c:valAx>
        <c:axId val="20800520"/>
        <c:scaling>
          <c:orientation val="minMax"/>
          <c:max val="0.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3871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360-0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Pentode!$B$698:$B$726</c:f>
              <c:numCache/>
            </c:numRef>
          </c:xVal>
          <c:yVal>
            <c:numRef>
              <c:f>Pentode!$H$698:$H$726</c:f>
              <c:numCache/>
            </c:numRef>
          </c:yVal>
          <c:smooth val="0"/>
        </c:ser>
        <c:ser>
          <c:idx val="3"/>
          <c:order val="1"/>
          <c:tx>
            <c:v>360-4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Pentode!$B$727:$B$755</c:f>
              <c:numCache/>
            </c:numRef>
          </c:xVal>
          <c:yVal>
            <c:numRef>
              <c:f>Pentode!$H$727:$H$755</c:f>
              <c:numCache/>
            </c:numRef>
          </c:yVal>
          <c:smooth val="0"/>
        </c:ser>
        <c:ser>
          <c:idx val="5"/>
          <c:order val="2"/>
          <c:tx>
            <c:v>360-8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Pentode!$B$756:$B$785</c:f>
              <c:numCache/>
            </c:numRef>
          </c:xVal>
          <c:yVal>
            <c:numRef>
              <c:f>Pentode!$H$756:$H$785</c:f>
              <c:numCache/>
            </c:numRef>
          </c:yVal>
          <c:smooth val="0"/>
        </c:ser>
        <c:ser>
          <c:idx val="7"/>
          <c:order val="3"/>
          <c:tx>
            <c:v>360-12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Pentode!$B$786:$B$825</c:f>
              <c:numCache/>
            </c:numRef>
          </c:xVal>
          <c:yVal>
            <c:numRef>
              <c:f>Pentode!$H$786:$H$825</c:f>
              <c:numCache/>
            </c:numRef>
          </c:yVal>
          <c:smooth val="0"/>
        </c:ser>
        <c:ser>
          <c:idx val="9"/>
          <c:order val="4"/>
          <c:tx>
            <c:v>360-16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Pentode!$B$826:$B$867</c:f>
              <c:numCache/>
            </c:numRef>
          </c:xVal>
          <c:yVal>
            <c:numRef>
              <c:f>Pentode!$H$826:$H$867</c:f>
              <c:numCache/>
            </c:numRef>
          </c:yVal>
          <c:smooth val="0"/>
        </c:ser>
        <c:ser>
          <c:idx val="0"/>
          <c:order val="5"/>
          <c:tx>
            <c:v>360-20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Pentode!$B$868:$B$911</c:f>
              <c:numCache/>
            </c:numRef>
          </c:xVal>
          <c:yVal>
            <c:numRef>
              <c:f>Pentode!$H$868:$H$911</c:f>
              <c:numCache/>
            </c:numRef>
          </c:yVal>
          <c:smooth val="0"/>
        </c:ser>
        <c:ser>
          <c:idx val="2"/>
          <c:order val="6"/>
          <c:tx>
            <c:v>360-24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Pentode!$B$912:$B$953</c:f>
              <c:numCache/>
            </c:numRef>
          </c:xVal>
          <c:yVal>
            <c:numRef>
              <c:f>Pentode!$H$912:$H$953</c:f>
              <c:numCache/>
            </c:numRef>
          </c:yVal>
          <c:smooth val="0"/>
        </c:ser>
        <c:ser>
          <c:idx val="4"/>
          <c:order val="7"/>
          <c:tx>
            <c:v>360-28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Pentode!$B$954:$B$991</c:f>
              <c:numCache/>
            </c:numRef>
          </c:xVal>
          <c:yVal>
            <c:numRef>
              <c:f>Pentode!$H$954:$H$991</c:f>
              <c:numCache/>
            </c:numRef>
          </c:yVal>
          <c:smooth val="0"/>
        </c:ser>
        <c:ser>
          <c:idx val="6"/>
          <c:order val="8"/>
          <c:tx>
            <c:v>360-32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Pentode!$B$992:$B$1028</c:f>
              <c:numCache/>
            </c:numRef>
          </c:xVal>
          <c:yVal>
            <c:numRef>
              <c:f>Pentode!$H$992:$H$1028</c:f>
              <c:numCache/>
            </c:numRef>
          </c:yVal>
          <c:smooth val="0"/>
        </c:ser>
        <c:axId val="52986953"/>
        <c:axId val="7120530"/>
      </c:scatterChart>
      <c:valAx>
        <c:axId val="52986953"/>
        <c:scaling>
          <c:orientation val="minMax"/>
          <c:max val="7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7120530"/>
        <c:crosses val="autoZero"/>
        <c:crossBetween val="midCat"/>
        <c:dispUnits/>
        <c:majorUnit val="100"/>
        <c:minorUnit val="10"/>
      </c:valAx>
      <c:valAx>
        <c:axId val="7120530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86953"/>
        <c:crosses val="autoZero"/>
        <c:crossBetween val="midCat"/>
        <c:dispUnits/>
        <c:majorUnit val="0.1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EL34Triode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Pentode!$B$7:$B$62</c:f>
              <c:numCache/>
            </c:numRef>
          </c:xVal>
          <c:yVal>
            <c:numRef>
              <c:f>Pentode!$H$7:$H$62</c:f>
              <c:numCache/>
            </c:numRef>
          </c:yVal>
          <c:smooth val="0"/>
        </c:ser>
        <c:ser>
          <c:idx val="3"/>
          <c:order val="1"/>
          <c:tx>
            <c:v>-4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Pentode!$B$63:$B$96</c:f>
              <c:numCache/>
            </c:numRef>
          </c:xVal>
          <c:yVal>
            <c:numRef>
              <c:f>Pentode!$H$63:$H$96</c:f>
              <c:numCache/>
            </c:numRef>
          </c:yVal>
          <c:smooth val="0"/>
        </c:ser>
        <c:ser>
          <c:idx val="4"/>
          <c:order val="2"/>
          <c:tx>
            <c:v>-6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Pentode!$B$97:$B$131</c:f>
              <c:numCache/>
            </c:numRef>
          </c:xVal>
          <c:yVal>
            <c:numRef>
              <c:f>Pentode!$H$97:$H$131</c:f>
              <c:numCache/>
            </c:numRef>
          </c:yVal>
          <c:smooth val="0"/>
        </c:ser>
        <c:ser>
          <c:idx val="5"/>
          <c:order val="3"/>
          <c:tx>
            <c:v>-8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Pentode!$B$132:$B$163</c:f>
              <c:numCache/>
            </c:numRef>
          </c:xVal>
          <c:yVal>
            <c:numRef>
              <c:f>Pentode!$H$132:$H$163</c:f>
              <c:numCache/>
            </c:numRef>
          </c:yVal>
          <c:smooth val="0"/>
        </c:ser>
        <c:ser>
          <c:idx val="6"/>
          <c:order val="4"/>
          <c:tx>
            <c:v>-10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Pentode!$B$164:$B$192</c:f>
              <c:numCache/>
            </c:numRef>
          </c:xVal>
          <c:yVal>
            <c:numRef>
              <c:f>Pentode!$H$164:$H$192</c:f>
              <c:numCache/>
            </c:numRef>
          </c:yVal>
          <c:smooth val="0"/>
        </c:ser>
        <c:ser>
          <c:idx val="7"/>
          <c:order val="5"/>
          <c:tx>
            <c:v>-12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Pentode!$B$193:$B$217</c:f>
              <c:numCache/>
            </c:numRef>
          </c:xVal>
          <c:yVal>
            <c:numRef>
              <c:f>Pentode!$H$193:$H$217</c:f>
              <c:numCache/>
            </c:numRef>
          </c:yVal>
          <c:smooth val="0"/>
        </c:ser>
        <c:ser>
          <c:idx val="8"/>
          <c:order val="6"/>
          <c:tx>
            <c:v>-14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Pentode!$B$218:$B$246</c:f>
              <c:numCache/>
            </c:numRef>
          </c:xVal>
          <c:yVal>
            <c:numRef>
              <c:f>Pentode!$H$218:$H$246</c:f>
              <c:numCache/>
            </c:numRef>
          </c:yVal>
          <c:smooth val="0"/>
        </c:ser>
        <c:ser>
          <c:idx val="9"/>
          <c:order val="7"/>
          <c:tx>
            <c:v>-16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Pentode!$B$247:$B$300</c:f>
              <c:numCache/>
            </c:numRef>
          </c:xVal>
          <c:yVal>
            <c:numRef>
              <c:f>Pentode!$H$247:$H$300</c:f>
              <c:numCache/>
            </c:numRef>
          </c:yVal>
          <c:smooth val="0"/>
        </c:ser>
        <c:ser>
          <c:idx val="10"/>
          <c:order val="8"/>
          <c:tx>
            <c:v>-18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Pentode!$A$213:$A$241</c:f>
              <c:numCache/>
            </c:numRef>
          </c:xVal>
          <c:yVal>
            <c:numRef>
              <c:f>Pentode!$D$213:$D$241</c:f>
              <c:numCache/>
            </c:numRef>
          </c:yVal>
          <c:smooth val="0"/>
        </c:ser>
        <c:ser>
          <c:idx val="11"/>
          <c:order val="9"/>
          <c:tx>
            <c:v>-20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Pentode!$A$242:$A$295</c:f>
              <c:numCache/>
            </c:numRef>
          </c:xVal>
          <c:yVal>
            <c:numRef>
              <c:f>Pentode!$D$242:$D$295</c:f>
              <c:numCache/>
            </c:numRef>
          </c:yVal>
          <c:smooth val="0"/>
        </c:ser>
        <c:ser>
          <c:idx val="14"/>
          <c:order val="10"/>
          <c:tx>
            <c:v>Pa=3.75W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1"/>
          <c:tx>
            <c:v>PP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'[1]Solve'!$U$2:$U$161</c:f>
              <c:numCache>
                <c:ptCount val="160"/>
              </c:numCache>
            </c:numRef>
          </c:xVal>
          <c:yVal>
            <c:numRef>
              <c:f>'[1]Solve'!$V$2:$V$161</c:f>
              <c:numCache>
                <c:ptCount val="160"/>
              </c:numCache>
            </c:numRef>
          </c:yVal>
          <c:smooth val="0"/>
        </c:ser>
        <c:ser>
          <c:idx val="12"/>
          <c:order val="12"/>
          <c:tx>
            <c:v>P7.8W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'[1]Solve'!$X$2:$X$12</c:f>
              <c:numCache>
                <c:ptCount val="11"/>
              </c:numCache>
            </c:numRef>
          </c:xVal>
          <c:yVal>
            <c:numRef>
              <c:f>'[1]Solve'!$Y$2:$Y$12</c:f>
              <c:numCache>
                <c:ptCount val="11"/>
              </c:numCache>
            </c:numRef>
          </c:yVal>
          <c:smooth val="1"/>
        </c:ser>
        <c:axId val="64084771"/>
        <c:axId val="39892028"/>
      </c:scatterChart>
      <c:valAx>
        <c:axId val="64084771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892028"/>
        <c:crosses val="autoZero"/>
        <c:crossBetween val="midCat"/>
        <c:dispUnits/>
        <c:majorUnit val="100"/>
        <c:minorUnit val="10"/>
      </c:valAx>
      <c:valAx>
        <c:axId val="39892028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084771"/>
        <c:crosses val="autoZero"/>
        <c:crossBetween val="midCat"/>
        <c:dispUnits/>
        <c:majorUnit val="0.1"/>
        <c:minorUnit val="0.01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7</xdr:row>
      <xdr:rowOff>104775</xdr:rowOff>
    </xdr:from>
    <xdr:to>
      <xdr:col>17</xdr:col>
      <xdr:colOff>333375</xdr:colOff>
      <xdr:row>29</xdr:row>
      <xdr:rowOff>152400</xdr:rowOff>
    </xdr:to>
    <xdr:graphicFrame>
      <xdr:nvGraphicFramePr>
        <xdr:cNvPr id="1" name="Chart 3"/>
        <xdr:cNvGraphicFramePr/>
      </xdr:nvGraphicFramePr>
      <xdr:xfrm>
        <a:off x="4743450" y="1238250"/>
        <a:ext cx="46672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390525</xdr:colOff>
      <xdr:row>7</xdr:row>
      <xdr:rowOff>114300</xdr:rowOff>
    </xdr:from>
    <xdr:to>
      <xdr:col>25</xdr:col>
      <xdr:colOff>190500</xdr:colOff>
      <xdr:row>30</xdr:row>
      <xdr:rowOff>9525</xdr:rowOff>
    </xdr:to>
    <xdr:graphicFrame>
      <xdr:nvGraphicFramePr>
        <xdr:cNvPr id="2" name="Chart 5"/>
        <xdr:cNvGraphicFramePr/>
      </xdr:nvGraphicFramePr>
      <xdr:xfrm>
        <a:off x="9467850" y="1247775"/>
        <a:ext cx="46767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285750</xdr:colOff>
      <xdr:row>31</xdr:row>
      <xdr:rowOff>142875</xdr:rowOff>
    </xdr:from>
    <xdr:to>
      <xdr:col>21</xdr:col>
      <xdr:colOff>466725</xdr:colOff>
      <xdr:row>66</xdr:row>
      <xdr:rowOff>114300</xdr:rowOff>
    </xdr:to>
    <xdr:graphicFrame>
      <xdr:nvGraphicFramePr>
        <xdr:cNvPr id="3" name="Chart 7"/>
        <xdr:cNvGraphicFramePr/>
      </xdr:nvGraphicFramePr>
      <xdr:xfrm>
        <a:off x="4886325" y="5162550"/>
        <a:ext cx="7096125" cy="563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34_trio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ture"/>
      <sheetName val="Sol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28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7.28125" style="0" customWidth="1"/>
    <col min="2" max="2" width="5.57421875" style="1" bestFit="1" customWidth="1"/>
    <col min="3" max="3" width="5.140625" style="1" bestFit="1" customWidth="1"/>
    <col min="4" max="4" width="8.140625" style="1" customWidth="1"/>
    <col min="5" max="5" width="6.57421875" style="2" bestFit="1" customWidth="1"/>
    <col min="6" max="7" width="6.57421875" style="12" hidden="1" customWidth="1"/>
    <col min="8" max="8" width="10.140625" style="2" customWidth="1"/>
    <col min="9" max="9" width="17.7109375" style="3" customWidth="1"/>
    <col min="10" max="10" width="8.421875" style="4" bestFit="1" customWidth="1"/>
    <col min="11" max="11" width="12.28125" style="5" customWidth="1"/>
  </cols>
  <sheetData>
    <row r="2" ht="12.75">
      <c r="D2" s="1" t="s">
        <v>13</v>
      </c>
    </row>
    <row r="4" ht="12.75">
      <c r="B4" t="str">
        <f>"+ PARAMS: MU="&amp;mu&amp;" EX="&amp;x&amp;" KG1="&amp;kg1&amp;" KG2=4200 KG3="&amp;kg3&amp;" KVB="&amp;kvb</f>
        <v>+ PARAMS: MU=11,2838264029183 EX=1,31411832015517 KG1=300,87826241847 KG2=4200 KG3=63,8543401449141 KVB=28,8701062279813</v>
      </c>
    </row>
    <row r="6" spans="1:16" s="6" customFormat="1" ht="12.75">
      <c r="A6" s="6" t="s">
        <v>0</v>
      </c>
      <c r="B6" s="7" t="s">
        <v>1</v>
      </c>
      <c r="C6" s="7" t="s">
        <v>2</v>
      </c>
      <c r="D6" s="7" t="s">
        <v>12</v>
      </c>
      <c r="E6" s="8" t="s">
        <v>3</v>
      </c>
      <c r="F6" s="13" t="s">
        <v>14</v>
      </c>
      <c r="G6" s="13" t="s">
        <v>15</v>
      </c>
      <c r="H6" s="8" t="s">
        <v>16</v>
      </c>
      <c r="I6" s="9" t="s">
        <v>4</v>
      </c>
      <c r="J6" s="10" t="s">
        <v>5</v>
      </c>
      <c r="K6" s="11" t="s">
        <v>6</v>
      </c>
      <c r="L6" s="6" t="s">
        <v>7</v>
      </c>
      <c r="M6" s="6" t="s">
        <v>8</v>
      </c>
      <c r="N6" s="6" t="s">
        <v>9</v>
      </c>
      <c r="O6" s="6" t="s">
        <v>10</v>
      </c>
      <c r="P6" s="6" t="s">
        <v>11</v>
      </c>
    </row>
    <row r="7" spans="1:18" ht="12.75">
      <c r="A7">
        <v>1</v>
      </c>
      <c r="B7">
        <v>211.6753387451172</v>
      </c>
      <c r="C7">
        <v>0</v>
      </c>
      <c r="D7">
        <v>211.6753387451172</v>
      </c>
      <c r="E7">
        <v>0.2644084996774961</v>
      </c>
      <c r="F7" s="12">
        <v>149</v>
      </c>
      <c r="H7" s="2">
        <f aca="true" t="shared" si="0" ref="H7:H70">(((D7/kg3)*LN(1+EXP(kg3*(1/mu+C7/D7))))^x)/kg1*ATAN(B7/kvb)</f>
        <v>0.22492591744985663</v>
      </c>
      <c r="I7" s="3">
        <f aca="true" t="shared" si="1" ref="I7:I62">100*(H7-E7)/E7</f>
        <v>-14.932417935050154</v>
      </c>
      <c r="J7" s="4">
        <f aca="true" t="shared" si="2" ref="J7:J26">IF(B7*E7&lt;25,ABS(H7-E7),(H7-E7)^2)</f>
        <v>0.0015588742993623106</v>
      </c>
      <c r="K7" s="5">
        <f>SUM(J301:J1029)</f>
        <v>0.22492640099961256</v>
      </c>
      <c r="L7">
        <v>11.283826402918342</v>
      </c>
      <c r="M7">
        <v>1.3141183201551687</v>
      </c>
      <c r="N7" s="1">
        <v>300.87826241846983</v>
      </c>
      <c r="O7">
        <v>63.854340144914126</v>
      </c>
      <c r="P7">
        <v>28.87010622798132</v>
      </c>
      <c r="Q7">
        <v>0</v>
      </c>
      <c r="R7">
        <v>22214.445169774022</v>
      </c>
    </row>
    <row r="8" spans="1:10" ht="12.75">
      <c r="A8">
        <v>2</v>
      </c>
      <c r="B8">
        <v>207.9570770263672</v>
      </c>
      <c r="C8">
        <v>0</v>
      </c>
      <c r="D8">
        <v>207.9570770263672</v>
      </c>
      <c r="E8">
        <v>0.2567745231459834</v>
      </c>
      <c r="F8" s="12">
        <v>153</v>
      </c>
      <c r="H8" s="2">
        <f t="shared" si="0"/>
        <v>0.21938175756772463</v>
      </c>
      <c r="I8" s="3">
        <f t="shared" si="1"/>
        <v>-14.562490515073403</v>
      </c>
      <c r="J8" s="4">
        <f t="shared" si="2"/>
        <v>0.0013982189175906158</v>
      </c>
    </row>
    <row r="9" spans="1:10" ht="12.75">
      <c r="A9">
        <v>3</v>
      </c>
      <c r="B9">
        <v>204.8231201171875</v>
      </c>
      <c r="C9">
        <v>0</v>
      </c>
      <c r="D9">
        <v>204.8231201171875</v>
      </c>
      <c r="E9">
        <v>0.2503538980158657</v>
      </c>
      <c r="F9" s="12">
        <v>156</v>
      </c>
      <c r="H9" s="2">
        <f t="shared" si="0"/>
        <v>0.21473474792069402</v>
      </c>
      <c r="I9" s="3">
        <f t="shared" si="1"/>
        <v>-14.227519674135209</v>
      </c>
      <c r="J9" s="4">
        <f t="shared" si="2"/>
        <v>0.0012687238535023695</v>
      </c>
    </row>
    <row r="10" spans="1:10" ht="12.75">
      <c r="A10">
        <v>4</v>
      </c>
      <c r="B10">
        <v>201.74227905273438</v>
      </c>
      <c r="C10">
        <v>0</v>
      </c>
      <c r="D10">
        <v>201.74227905273438</v>
      </c>
      <c r="E10">
        <v>0.24327604184094045</v>
      </c>
      <c r="F10" s="12">
        <v>159</v>
      </c>
      <c r="H10" s="2">
        <f t="shared" si="0"/>
        <v>0.21018988258867802</v>
      </c>
      <c r="I10" s="3">
        <f t="shared" si="1"/>
        <v>-13.60025385232753</v>
      </c>
      <c r="J10" s="4">
        <f t="shared" si="2"/>
        <v>0.0010946939340660713</v>
      </c>
    </row>
    <row r="11" spans="1:10" ht="12.75">
      <c r="A11">
        <v>5</v>
      </c>
      <c r="B11">
        <v>198.60829162597656</v>
      </c>
      <c r="C11">
        <v>0</v>
      </c>
      <c r="D11">
        <v>198.60829162597656</v>
      </c>
      <c r="E11">
        <v>0.23564206530942777</v>
      </c>
      <c r="F11" s="12">
        <v>162</v>
      </c>
      <c r="H11" s="2">
        <f t="shared" si="0"/>
        <v>0.20559067807991466</v>
      </c>
      <c r="I11" s="3">
        <f t="shared" si="1"/>
        <v>-12.752980750721164</v>
      </c>
      <c r="J11" s="4">
        <f t="shared" si="2"/>
        <v>0.000903085874418144</v>
      </c>
    </row>
    <row r="12" spans="1:10" ht="12.75">
      <c r="A12">
        <v>6</v>
      </c>
      <c r="B12">
        <v>194.25262451171875</v>
      </c>
      <c r="C12">
        <v>0</v>
      </c>
      <c r="D12">
        <v>194.25262451171875</v>
      </c>
      <c r="E12">
        <v>0.22866531982272265</v>
      </c>
      <c r="F12" s="12">
        <v>166</v>
      </c>
      <c r="H12" s="2">
        <f t="shared" si="0"/>
        <v>0.19923946721839508</v>
      </c>
      <c r="I12" s="3">
        <f t="shared" si="1"/>
        <v>-12.868524456240475</v>
      </c>
      <c r="J12" s="4">
        <f t="shared" si="2"/>
        <v>0.0008658808014916112</v>
      </c>
    </row>
    <row r="13" spans="1:10" ht="12.75">
      <c r="A13">
        <v>7</v>
      </c>
      <c r="B13">
        <v>191.11866760253906</v>
      </c>
      <c r="C13">
        <v>0</v>
      </c>
      <c r="D13">
        <v>191.11866760253906</v>
      </c>
      <c r="E13">
        <v>0.22275026356220778</v>
      </c>
      <c r="F13" s="12">
        <v>170</v>
      </c>
      <c r="H13" s="2">
        <f t="shared" si="0"/>
        <v>0.19469947653962796</v>
      </c>
      <c r="I13" s="3">
        <f t="shared" si="1"/>
        <v>-12.592931013410917</v>
      </c>
      <c r="J13" s="4">
        <f t="shared" si="2"/>
        <v>0.0007868466525861325</v>
      </c>
    </row>
    <row r="14" spans="1:10" ht="12.75">
      <c r="A14">
        <v>8</v>
      </c>
      <c r="B14">
        <v>186.7629852294922</v>
      </c>
      <c r="C14">
        <v>0</v>
      </c>
      <c r="D14">
        <v>186.7629852294922</v>
      </c>
      <c r="E14">
        <v>0.21339738218819937</v>
      </c>
      <c r="F14" s="12">
        <v>172</v>
      </c>
      <c r="H14" s="2">
        <f t="shared" si="0"/>
        <v>0.18843167981644468</v>
      </c>
      <c r="I14" s="3">
        <f t="shared" si="1"/>
        <v>-11.699160559400369</v>
      </c>
      <c r="J14" s="4">
        <f t="shared" si="2"/>
        <v>0.0006232862949150377</v>
      </c>
    </row>
    <row r="15" spans="1:10" ht="12.75">
      <c r="A15">
        <v>9</v>
      </c>
      <c r="B15">
        <v>183.0447235107422</v>
      </c>
      <c r="C15">
        <v>0</v>
      </c>
      <c r="D15">
        <v>183.0447235107422</v>
      </c>
      <c r="E15">
        <v>0.20576340565668672</v>
      </c>
      <c r="F15" s="12">
        <v>175</v>
      </c>
      <c r="H15" s="2">
        <f t="shared" si="0"/>
        <v>0.18312039777205305</v>
      </c>
      <c r="I15" s="3">
        <f t="shared" si="1"/>
        <v>-11.004390120959215</v>
      </c>
      <c r="J15" s="4">
        <f t="shared" si="2"/>
        <v>0.0005127058060635823</v>
      </c>
    </row>
    <row r="16" spans="1:10" ht="12.75">
      <c r="A16">
        <v>10</v>
      </c>
      <c r="B16">
        <v>178.0516357421875</v>
      </c>
      <c r="C16">
        <v>0</v>
      </c>
      <c r="D16">
        <v>178.0516357421875</v>
      </c>
      <c r="E16">
        <v>0.19701718841199925</v>
      </c>
      <c r="F16" s="12">
        <v>98</v>
      </c>
      <c r="H16" s="2">
        <f t="shared" si="0"/>
        <v>0.17604603842640001</v>
      </c>
      <c r="I16" s="3">
        <f t="shared" si="1"/>
        <v>-10.644325073680728</v>
      </c>
      <c r="J16" s="4">
        <f t="shared" si="2"/>
        <v>0.0004397891317184988</v>
      </c>
    </row>
    <row r="17" spans="1:10" ht="12.75">
      <c r="A17">
        <v>11</v>
      </c>
      <c r="B17">
        <v>174.3333740234375</v>
      </c>
      <c r="C17">
        <v>0</v>
      </c>
      <c r="D17">
        <v>174.3333740234375</v>
      </c>
      <c r="E17">
        <v>0.19054601179489697</v>
      </c>
      <c r="F17" s="12">
        <v>105</v>
      </c>
      <c r="H17" s="2">
        <f t="shared" si="0"/>
        <v>0.17082178620244795</v>
      </c>
      <c r="I17" s="3">
        <f t="shared" si="1"/>
        <v>-10.351423998147022</v>
      </c>
      <c r="J17" s="4">
        <f t="shared" si="2"/>
        <v>0.0003890450752218208</v>
      </c>
    </row>
    <row r="18" spans="1:10" ht="12.75">
      <c r="A18">
        <v>12</v>
      </c>
      <c r="B18">
        <v>169.97769165039062</v>
      </c>
      <c r="C18">
        <v>0</v>
      </c>
      <c r="D18">
        <v>169.97769165039062</v>
      </c>
      <c r="E18">
        <v>0.18230537113406337</v>
      </c>
      <c r="F18" s="12">
        <v>107</v>
      </c>
      <c r="H18" s="2">
        <f t="shared" si="0"/>
        <v>0.16475050558304488</v>
      </c>
      <c r="I18" s="3">
        <f t="shared" si="1"/>
        <v>-9.629373749009853</v>
      </c>
      <c r="J18" s="4">
        <f t="shared" si="2"/>
        <v>0.0003081733045143355</v>
      </c>
    </row>
    <row r="19" spans="1:10" ht="12.75">
      <c r="A19">
        <v>13</v>
      </c>
      <c r="B19">
        <v>166.25942993164062</v>
      </c>
      <c r="C19">
        <v>0</v>
      </c>
      <c r="D19">
        <v>166.25942993164062</v>
      </c>
      <c r="E19">
        <v>0.17649141784751762</v>
      </c>
      <c r="F19" s="12">
        <v>112</v>
      </c>
      <c r="H19" s="2">
        <f t="shared" si="0"/>
        <v>0.15960989869470457</v>
      </c>
      <c r="I19" s="3">
        <f t="shared" si="1"/>
        <v>-9.565065179202136</v>
      </c>
      <c r="J19" s="4">
        <f t="shared" si="2"/>
        <v>0.0002849856889067939</v>
      </c>
    </row>
    <row r="20" spans="1:10" ht="12.75">
      <c r="A20">
        <v>14</v>
      </c>
      <c r="B20">
        <v>161.8506317138672</v>
      </c>
      <c r="C20">
        <v>0</v>
      </c>
      <c r="D20">
        <v>161.8506317138672</v>
      </c>
      <c r="E20">
        <v>0.16885744131600494</v>
      </c>
      <c r="F20" s="12">
        <v>115</v>
      </c>
      <c r="H20" s="2">
        <f t="shared" si="0"/>
        <v>0.15356592504327735</v>
      </c>
      <c r="I20" s="3">
        <f t="shared" si="1"/>
        <v>-9.0558734951518</v>
      </c>
      <c r="J20" s="4">
        <f t="shared" si="2"/>
        <v>0.00023383046991909284</v>
      </c>
    </row>
    <row r="21" spans="1:10" ht="12.75">
      <c r="A21">
        <v>15</v>
      </c>
      <c r="B21">
        <v>156.91064453125</v>
      </c>
      <c r="C21">
        <v>0</v>
      </c>
      <c r="D21">
        <v>156.91064453125</v>
      </c>
      <c r="E21">
        <v>0.16061678522666928</v>
      </c>
      <c r="F21" s="12">
        <v>118</v>
      </c>
      <c r="H21" s="2">
        <f t="shared" si="0"/>
        <v>0.14686127254970238</v>
      </c>
      <c r="I21" s="3">
        <f t="shared" si="1"/>
        <v>-8.564181294971462</v>
      </c>
      <c r="J21" s="4">
        <f t="shared" si="2"/>
        <v>0.000189214129006197</v>
      </c>
    </row>
    <row r="22" spans="1:10" ht="12.75">
      <c r="A22">
        <v>16</v>
      </c>
      <c r="B22">
        <v>151.2801513671875</v>
      </c>
      <c r="C22">
        <v>0</v>
      </c>
      <c r="D22">
        <v>151.2801513671875</v>
      </c>
      <c r="E22">
        <v>0.15303336789639221</v>
      </c>
      <c r="F22" s="12">
        <v>120</v>
      </c>
      <c r="H22" s="2">
        <f t="shared" si="0"/>
        <v>0.13930861770018954</v>
      </c>
      <c r="I22" s="3">
        <f t="shared" si="1"/>
        <v>-8.968469024020111</v>
      </c>
      <c r="J22" s="4">
        <f t="shared" si="2"/>
        <v>0.013724750196202673</v>
      </c>
    </row>
    <row r="23" spans="1:10" ht="12.75">
      <c r="A23">
        <v>17</v>
      </c>
      <c r="B23">
        <v>146.92446899414062</v>
      </c>
      <c r="C23">
        <v>0</v>
      </c>
      <c r="D23">
        <v>146.92446899414062</v>
      </c>
      <c r="E23">
        <v>0.14656219127928993</v>
      </c>
      <c r="F23" s="12">
        <v>122</v>
      </c>
      <c r="H23" s="2">
        <f t="shared" si="0"/>
        <v>0.13353280222394678</v>
      </c>
      <c r="I23" s="3">
        <f t="shared" si="1"/>
        <v>-8.890006994037265</v>
      </c>
      <c r="J23" s="4">
        <f t="shared" si="2"/>
        <v>0.013029389055343149</v>
      </c>
    </row>
    <row r="24" spans="1:10" ht="12.75">
      <c r="A24">
        <v>18</v>
      </c>
      <c r="B24">
        <v>140.07223510742188</v>
      </c>
      <c r="C24">
        <v>0</v>
      </c>
      <c r="D24">
        <v>140.07223510742188</v>
      </c>
      <c r="E24">
        <v>0.13715875070404596</v>
      </c>
      <c r="F24" s="12">
        <v>125</v>
      </c>
      <c r="H24" s="2">
        <f t="shared" si="0"/>
        <v>0.12456800825644745</v>
      </c>
      <c r="I24" s="3">
        <f t="shared" si="1"/>
        <v>-9.179685862527396</v>
      </c>
      <c r="J24" s="4">
        <f t="shared" si="2"/>
        <v>0.012590742447598502</v>
      </c>
    </row>
    <row r="25" spans="1:10" ht="12.75">
      <c r="A25">
        <v>19</v>
      </c>
      <c r="B25">
        <v>134.4417266845703</v>
      </c>
      <c r="C25">
        <v>0</v>
      </c>
      <c r="D25">
        <v>134.4417266845703</v>
      </c>
      <c r="E25">
        <v>0.12896866924444794</v>
      </c>
      <c r="F25" s="12">
        <v>58</v>
      </c>
      <c r="H25" s="2">
        <f t="shared" si="0"/>
        <v>0.11731635880516691</v>
      </c>
      <c r="I25" s="3">
        <f t="shared" si="1"/>
        <v>-9.034993155737052</v>
      </c>
      <c r="J25" s="4">
        <f t="shared" si="2"/>
        <v>0.011652310439281027</v>
      </c>
    </row>
    <row r="26" spans="1:10" ht="12.75">
      <c r="A26">
        <v>20</v>
      </c>
      <c r="B26">
        <v>125.78349304199219</v>
      </c>
      <c r="C26">
        <v>0</v>
      </c>
      <c r="D26">
        <v>125.78349304199219</v>
      </c>
      <c r="E26">
        <v>0.11784632382670822</v>
      </c>
      <c r="F26" s="12">
        <v>64</v>
      </c>
      <c r="H26" s="2">
        <f t="shared" si="0"/>
        <v>0.10637576829644438</v>
      </c>
      <c r="I26" s="3">
        <f t="shared" si="1"/>
        <v>-9.733486084072654</v>
      </c>
      <c r="J26" s="4">
        <f t="shared" si="2"/>
        <v>0.01147055553026384</v>
      </c>
    </row>
    <row r="27" spans="1:10" ht="12.75">
      <c r="A27">
        <v>21</v>
      </c>
      <c r="B27">
        <v>119.51555633544922</v>
      </c>
      <c r="C27">
        <v>0</v>
      </c>
      <c r="D27">
        <v>119.51555633544922</v>
      </c>
      <c r="E27">
        <v>0.10904954738078518</v>
      </c>
      <c r="F27" s="12">
        <v>69</v>
      </c>
      <c r="H27" s="2">
        <f t="shared" si="0"/>
        <v>0.0986217486520549</v>
      </c>
      <c r="I27" s="3">
        <f t="shared" si="1"/>
        <v>-9.562441091403997</v>
      </c>
      <c r="J27" s="4">
        <f>(H27-E27)^2</f>
        <v>0.00010873898632690869</v>
      </c>
    </row>
    <row r="28" spans="1:10" ht="12.75">
      <c r="A28">
        <v>22</v>
      </c>
      <c r="B28">
        <v>111.4416275024414</v>
      </c>
      <c r="C28">
        <v>0</v>
      </c>
      <c r="D28">
        <v>111.4416275024414</v>
      </c>
      <c r="E28">
        <v>0.09909000187745584</v>
      </c>
      <c r="F28" s="12">
        <v>70</v>
      </c>
      <c r="H28" s="2">
        <f t="shared" si="0"/>
        <v>0.0888500999375485</v>
      </c>
      <c r="I28" s="3">
        <f t="shared" si="1"/>
        <v>-10.333940605401322</v>
      </c>
      <c r="J28" s="4">
        <f aca="true" t="shared" si="3" ref="J28:J91">(H28-E28)^2</f>
        <v>0.00010485559173891814</v>
      </c>
    </row>
    <row r="29" spans="1:10" ht="12.75">
      <c r="A29">
        <v>23</v>
      </c>
      <c r="B29">
        <v>102.73025512695312</v>
      </c>
      <c r="C29">
        <v>0</v>
      </c>
      <c r="D29">
        <v>102.73025512695312</v>
      </c>
      <c r="E29">
        <v>0.08913045637412652</v>
      </c>
      <c r="F29" s="12">
        <v>73</v>
      </c>
      <c r="H29" s="2">
        <f t="shared" si="0"/>
        <v>0.07859628534505092</v>
      </c>
      <c r="I29" s="3">
        <f t="shared" si="1"/>
        <v>-11.81882316955525</v>
      </c>
      <c r="J29" s="4">
        <f t="shared" si="3"/>
        <v>0.00011096875926981564</v>
      </c>
    </row>
    <row r="30" spans="1:10" ht="12.75">
      <c r="A30">
        <v>24</v>
      </c>
      <c r="B30">
        <v>93.3814926147461</v>
      </c>
      <c r="C30">
        <v>0</v>
      </c>
      <c r="D30">
        <v>93.3814926147461</v>
      </c>
      <c r="E30">
        <v>0.07912032081255749</v>
      </c>
      <c r="F30" s="12">
        <v>75</v>
      </c>
      <c r="H30" s="2">
        <f t="shared" si="0"/>
        <v>0.06795065318204827</v>
      </c>
      <c r="I30" s="3">
        <f t="shared" si="1"/>
        <v>-14.117318428183674</v>
      </c>
      <c r="J30" s="4">
        <f t="shared" si="3"/>
        <v>0.0001247614749760455</v>
      </c>
    </row>
    <row r="31" spans="1:10" ht="12.75">
      <c r="A31">
        <v>25</v>
      </c>
      <c r="B31">
        <v>85.30754852294922</v>
      </c>
      <c r="C31">
        <v>0</v>
      </c>
      <c r="D31">
        <v>85.30754852294922</v>
      </c>
      <c r="E31">
        <v>0.07037411899637208</v>
      </c>
      <c r="F31" s="12">
        <v>76</v>
      </c>
      <c r="H31" s="2">
        <f t="shared" si="0"/>
        <v>0.05907976203324673</v>
      </c>
      <c r="I31" s="3">
        <f t="shared" si="1"/>
        <v>-16.049020753933124</v>
      </c>
      <c r="J31" s="4">
        <f t="shared" si="3"/>
        <v>0.00012756249921049806</v>
      </c>
    </row>
    <row r="32" spans="1:10" ht="12.75">
      <c r="A32">
        <v>26</v>
      </c>
      <c r="B32">
        <v>79.67704010009766</v>
      </c>
      <c r="C32">
        <v>0</v>
      </c>
      <c r="D32">
        <v>79.67704010009766</v>
      </c>
      <c r="E32">
        <v>0.0639029423792698</v>
      </c>
      <c r="F32" s="12">
        <v>80</v>
      </c>
      <c r="H32" s="2">
        <f t="shared" si="0"/>
        <v>0.05308502073375404</v>
      </c>
      <c r="I32" s="3">
        <f t="shared" si="1"/>
        <v>-16.928675335965607</v>
      </c>
      <c r="J32" s="4">
        <f t="shared" si="3"/>
        <v>0.00011702742872851842</v>
      </c>
    </row>
    <row r="33" spans="1:10" ht="12.75">
      <c r="A33">
        <v>27</v>
      </c>
      <c r="B33">
        <v>72.82481384277344</v>
      </c>
      <c r="C33">
        <v>0</v>
      </c>
      <c r="D33">
        <v>72.82481384277344</v>
      </c>
      <c r="E33">
        <v>0.05687562997707807</v>
      </c>
      <c r="F33" s="12">
        <v>81</v>
      </c>
      <c r="H33" s="2">
        <f t="shared" si="0"/>
        <v>0.04601910524790174</v>
      </c>
      <c r="I33" s="3">
        <f t="shared" si="1"/>
        <v>-19.088183697572596</v>
      </c>
      <c r="J33" s="4">
        <f t="shared" si="3"/>
        <v>0.00011786412919521718</v>
      </c>
    </row>
    <row r="34" spans="1:10" ht="12.75">
      <c r="A34">
        <v>28</v>
      </c>
      <c r="B34">
        <v>71.60309600830078</v>
      </c>
      <c r="C34">
        <v>0</v>
      </c>
      <c r="D34">
        <v>71.60309600830078</v>
      </c>
      <c r="E34">
        <v>0.05510616593334675</v>
      </c>
      <c r="F34" s="12">
        <v>23</v>
      </c>
      <c r="H34" s="2">
        <f t="shared" si="0"/>
        <v>0.04478731604801356</v>
      </c>
      <c r="I34" s="3">
        <f t="shared" si="1"/>
        <v>-18.725399799750686</v>
      </c>
      <c r="J34" s="4">
        <f t="shared" si="3"/>
        <v>0.00010647866295604086</v>
      </c>
    </row>
    <row r="35" spans="1:10" ht="12.75">
      <c r="A35">
        <v>29</v>
      </c>
      <c r="B35">
        <v>68.4691390991211</v>
      </c>
      <c r="C35">
        <v>0</v>
      </c>
      <c r="D35">
        <v>68.4691390991211</v>
      </c>
      <c r="E35">
        <v>0.05278059696153009</v>
      </c>
      <c r="F35" s="12">
        <v>28</v>
      </c>
      <c r="H35" s="2">
        <f t="shared" si="0"/>
        <v>0.041668315203027585</v>
      </c>
      <c r="I35" s="3">
        <f t="shared" si="1"/>
        <v>-21.053725039528928</v>
      </c>
      <c r="J35" s="4">
        <f t="shared" si="3"/>
        <v>0.00012348280588034754</v>
      </c>
    </row>
    <row r="36" spans="1:10" ht="12.75">
      <c r="A36">
        <v>30</v>
      </c>
      <c r="B36">
        <v>65.97259521484375</v>
      </c>
      <c r="C36">
        <v>0</v>
      </c>
      <c r="D36">
        <v>65.97259521484375</v>
      </c>
      <c r="E36">
        <v>0.04984834843189045</v>
      </c>
      <c r="F36" s="12">
        <v>31</v>
      </c>
      <c r="H36" s="2">
        <f t="shared" si="0"/>
        <v>0.03922710344682268</v>
      </c>
      <c r="I36" s="3">
        <f t="shared" si="1"/>
        <v>-21.307115118527843</v>
      </c>
      <c r="J36" s="4">
        <f t="shared" si="3"/>
        <v>0.00011281084503282716</v>
      </c>
    </row>
    <row r="37" spans="1:10" ht="12.75">
      <c r="A37">
        <v>31</v>
      </c>
      <c r="B37">
        <v>65.33516693115234</v>
      </c>
      <c r="C37">
        <v>0</v>
      </c>
      <c r="D37">
        <v>65.33516693115234</v>
      </c>
      <c r="E37">
        <v>0.04984834843189045</v>
      </c>
      <c r="F37" s="12">
        <v>34</v>
      </c>
      <c r="H37" s="2">
        <f t="shared" si="0"/>
        <v>0.038610169114144395</v>
      </c>
      <c r="I37" s="3">
        <f t="shared" si="1"/>
        <v>-22.544737531477445</v>
      </c>
      <c r="J37" s="4">
        <f t="shared" si="3"/>
        <v>0.00012629667437781515</v>
      </c>
    </row>
    <row r="38" spans="1:10" ht="12.75">
      <c r="A38">
        <v>32</v>
      </c>
      <c r="B38">
        <v>61.61690902709961</v>
      </c>
      <c r="C38">
        <v>0</v>
      </c>
      <c r="D38">
        <v>61.61690902709961</v>
      </c>
      <c r="E38">
        <v>0.04630942034442781</v>
      </c>
      <c r="F38" s="12">
        <v>37</v>
      </c>
      <c r="H38" s="2">
        <f t="shared" si="0"/>
        <v>0.03506496974421247</v>
      </c>
      <c r="I38" s="3">
        <f t="shared" si="1"/>
        <v>-24.28113009531187</v>
      </c>
      <c r="J38" s="4">
        <f t="shared" si="3"/>
        <v>0.0001264376693006831</v>
      </c>
    </row>
    <row r="39" spans="1:10" ht="12.75">
      <c r="A39">
        <v>33</v>
      </c>
      <c r="B39">
        <v>59.120361328125</v>
      </c>
      <c r="C39">
        <v>0</v>
      </c>
      <c r="D39">
        <v>59.120361328125</v>
      </c>
      <c r="E39">
        <v>0.04398382051560704</v>
      </c>
      <c r="F39" s="12">
        <v>40</v>
      </c>
      <c r="H39" s="2">
        <f t="shared" si="0"/>
        <v>0.032737871391507314</v>
      </c>
      <c r="I39" s="3">
        <f t="shared" si="1"/>
        <v>-25.568377172031383</v>
      </c>
      <c r="J39" s="4">
        <f t="shared" si="3"/>
        <v>0.00012647137170183946</v>
      </c>
    </row>
    <row r="40" spans="1:10" ht="12.75">
      <c r="A40">
        <v>34</v>
      </c>
      <c r="B40">
        <v>57.26123046875</v>
      </c>
      <c r="C40">
        <v>0</v>
      </c>
      <c r="D40">
        <v>57.26123046875</v>
      </c>
      <c r="E40">
        <v>0.04221435647187572</v>
      </c>
      <c r="F40" s="12">
        <v>43</v>
      </c>
      <c r="H40" s="2">
        <f t="shared" si="0"/>
        <v>0.031034048713573792</v>
      </c>
      <c r="I40" s="3">
        <f t="shared" si="1"/>
        <v>-26.484610195942544</v>
      </c>
      <c r="J40" s="4">
        <f t="shared" si="3"/>
        <v>0.0001249992815703463</v>
      </c>
    </row>
    <row r="41" spans="1:10" ht="12.75">
      <c r="A41">
        <v>35</v>
      </c>
      <c r="B41">
        <v>52.905555725097656</v>
      </c>
      <c r="C41">
        <v>0</v>
      </c>
      <c r="D41">
        <v>52.905555725097656</v>
      </c>
      <c r="E41">
        <v>0.03872600301415073</v>
      </c>
      <c r="F41" s="12">
        <v>45</v>
      </c>
      <c r="H41" s="2">
        <f t="shared" si="0"/>
        <v>0.02714502233095501</v>
      </c>
      <c r="I41" s="3">
        <f t="shared" si="1"/>
        <v>-29.904921194588443</v>
      </c>
      <c r="J41" s="4">
        <f t="shared" si="3"/>
        <v>0.00013411911358455242</v>
      </c>
    </row>
    <row r="42" spans="1:10" ht="12.75">
      <c r="A42">
        <v>36</v>
      </c>
      <c r="B42">
        <v>51.6307258605957</v>
      </c>
      <c r="C42">
        <v>0</v>
      </c>
      <c r="D42">
        <v>51.6307258605957</v>
      </c>
      <c r="E42">
        <v>0.036956538970419416</v>
      </c>
      <c r="F42" s="12">
        <v>46</v>
      </c>
      <c r="H42" s="2">
        <f t="shared" si="0"/>
        <v>0.026035400741997953</v>
      </c>
      <c r="I42" s="3">
        <f t="shared" si="1"/>
        <v>-29.55130142777415</v>
      </c>
      <c r="J42" s="4">
        <f t="shared" si="3"/>
        <v>0.00011927126020428869</v>
      </c>
    </row>
    <row r="43" spans="1:10" ht="12.75">
      <c r="A43">
        <v>40</v>
      </c>
      <c r="B43">
        <v>51.046424865722656</v>
      </c>
      <c r="C43">
        <v>0</v>
      </c>
      <c r="D43">
        <v>51.046424865722656</v>
      </c>
      <c r="E43">
        <v>0.03634985941259643</v>
      </c>
      <c r="F43" s="12">
        <v>12</v>
      </c>
      <c r="H43" s="2">
        <f t="shared" si="0"/>
        <v>0.02553134126091233</v>
      </c>
      <c r="I43" s="3">
        <f t="shared" si="1"/>
        <v>-29.762200807673892</v>
      </c>
      <c r="J43" s="4">
        <f t="shared" si="3"/>
        <v>0.00011704033499831833</v>
      </c>
    </row>
    <row r="44" spans="1:10" ht="12.75">
      <c r="A44">
        <v>41</v>
      </c>
      <c r="B44">
        <v>46.69074630737305</v>
      </c>
      <c r="C44">
        <v>0</v>
      </c>
      <c r="D44">
        <v>46.69074630737305</v>
      </c>
      <c r="E44">
        <v>0.032861475097867326</v>
      </c>
      <c r="F44" s="12">
        <v>13</v>
      </c>
      <c r="H44" s="2">
        <f t="shared" si="0"/>
        <v>0.0218675497540349</v>
      </c>
      <c r="I44" s="3">
        <f t="shared" si="1"/>
        <v>-33.45536166922075</v>
      </c>
      <c r="J44" s="4">
        <f t="shared" si="3"/>
        <v>0.00012086639446576092</v>
      </c>
    </row>
    <row r="45" spans="1:10" ht="12.75">
      <c r="A45">
        <v>42</v>
      </c>
      <c r="B45">
        <v>42.97248458862305</v>
      </c>
      <c r="C45">
        <v>0</v>
      </c>
      <c r="D45">
        <v>42.97248458862305</v>
      </c>
      <c r="E45">
        <v>0.029322547010404692</v>
      </c>
      <c r="F45" s="12">
        <v>14</v>
      </c>
      <c r="H45" s="2">
        <f t="shared" si="0"/>
        <v>0.01887981332470425</v>
      </c>
      <c r="I45" s="3">
        <f t="shared" si="1"/>
        <v>-35.6133240471743</v>
      </c>
      <c r="J45" s="4">
        <f t="shared" si="3"/>
        <v>0.00010905068683046276</v>
      </c>
    </row>
    <row r="46" spans="1:10" ht="12.75">
      <c r="A46">
        <v>43</v>
      </c>
      <c r="B46">
        <v>42.97248458862305</v>
      </c>
      <c r="C46">
        <v>0</v>
      </c>
      <c r="D46">
        <v>42.97248458862305</v>
      </c>
      <c r="E46">
        <v>0.029878682795494146</v>
      </c>
      <c r="F46" s="12">
        <v>16</v>
      </c>
      <c r="H46" s="2">
        <f t="shared" si="0"/>
        <v>0.01887981332470425</v>
      </c>
      <c r="I46" s="3">
        <f t="shared" si="1"/>
        <v>-36.81176156951799</v>
      </c>
      <c r="J46" s="4">
        <f t="shared" si="3"/>
        <v>0.00012097512963547405</v>
      </c>
    </row>
    <row r="47" spans="1:10" ht="12.75">
      <c r="A47">
        <v>44</v>
      </c>
      <c r="B47">
        <v>39.83851623535156</v>
      </c>
      <c r="C47">
        <v>0</v>
      </c>
      <c r="D47">
        <v>39.83851623535156</v>
      </c>
      <c r="E47">
        <v>0.026390298480765045</v>
      </c>
      <c r="F47" s="12">
        <v>17</v>
      </c>
      <c r="H47" s="2">
        <f t="shared" si="0"/>
        <v>0.0164713445311619</v>
      </c>
      <c r="I47" s="3">
        <f t="shared" si="1"/>
        <v>-37.585607289863425</v>
      </c>
      <c r="J47" s="4">
        <f t="shared" si="3"/>
        <v>9.838564745434781E-05</v>
      </c>
    </row>
    <row r="48" spans="1:10" ht="12.75">
      <c r="A48">
        <v>45</v>
      </c>
      <c r="B48">
        <v>37.926273345947266</v>
      </c>
      <c r="C48">
        <v>0</v>
      </c>
      <c r="D48">
        <v>37.926273345947266</v>
      </c>
      <c r="E48">
        <v>0.02462083443703373</v>
      </c>
      <c r="F48" s="12">
        <v>18</v>
      </c>
      <c r="H48" s="2">
        <f t="shared" si="0"/>
        <v>0.015055081946918668</v>
      </c>
      <c r="I48" s="3">
        <f t="shared" si="1"/>
        <v>-38.852267637715066</v>
      </c>
      <c r="J48" s="4">
        <f t="shared" si="3"/>
        <v>9.15036207021425E-05</v>
      </c>
    </row>
    <row r="49" spans="1:10" ht="12.75">
      <c r="A49">
        <v>48</v>
      </c>
      <c r="B49">
        <v>33.570594787597656</v>
      </c>
      <c r="C49">
        <v>0</v>
      </c>
      <c r="D49">
        <v>33.570594787597656</v>
      </c>
      <c r="E49">
        <v>0.02168858590739408</v>
      </c>
      <c r="F49" s="12">
        <v>10</v>
      </c>
      <c r="G49" s="12">
        <v>-81</v>
      </c>
      <c r="H49" s="2">
        <f t="shared" si="0"/>
        <v>0.011994093839568962</v>
      </c>
      <c r="I49" s="3">
        <f t="shared" si="1"/>
        <v>-44.69858989063952</v>
      </c>
      <c r="J49" s="4">
        <f t="shared" si="3"/>
        <v>9.398317645312412E-05</v>
      </c>
    </row>
    <row r="50" spans="1:10" ht="12.75">
      <c r="A50">
        <v>49</v>
      </c>
      <c r="B50">
        <v>31.71146583557129</v>
      </c>
      <c r="C50">
        <v>0</v>
      </c>
      <c r="D50">
        <v>31.71146583557129</v>
      </c>
      <c r="E50">
        <v>0.0199696656363963</v>
      </c>
      <c r="F50" s="12">
        <v>19</v>
      </c>
      <c r="G50" s="12">
        <v>-72</v>
      </c>
      <c r="H50" s="2">
        <f t="shared" si="0"/>
        <v>0.01076329976254307</v>
      </c>
      <c r="I50" s="3">
        <f t="shared" si="1"/>
        <v>-46.1017527357789</v>
      </c>
      <c r="J50" s="4">
        <f t="shared" si="3"/>
        <v>8.475717260324935E-05</v>
      </c>
    </row>
    <row r="51" spans="1:10" ht="12.75">
      <c r="A51">
        <v>50</v>
      </c>
      <c r="B51">
        <v>30.489748001098633</v>
      </c>
      <c r="C51">
        <v>0</v>
      </c>
      <c r="D51">
        <v>30.489748001098633</v>
      </c>
      <c r="E51">
        <v>0.01936301693557742</v>
      </c>
      <c r="F51" s="12">
        <v>30</v>
      </c>
      <c r="G51" s="12">
        <v>-63</v>
      </c>
      <c r="H51" s="2">
        <f t="shared" si="0"/>
        <v>0.009981120454064912</v>
      </c>
      <c r="I51" s="3">
        <f t="shared" si="1"/>
        <v>-48.45265855381401</v>
      </c>
      <c r="J51" s="4">
        <f t="shared" si="3"/>
        <v>8.80199815898168E-05</v>
      </c>
    </row>
    <row r="52" spans="1:10" ht="12.75">
      <c r="A52">
        <v>51</v>
      </c>
      <c r="B52">
        <v>29.26803207397461</v>
      </c>
      <c r="C52">
        <v>0</v>
      </c>
      <c r="D52">
        <v>29.26803207397461</v>
      </c>
      <c r="E52">
        <v>0.017593552891846106</v>
      </c>
      <c r="F52" s="12">
        <v>45</v>
      </c>
      <c r="G52" s="12">
        <v>-54</v>
      </c>
      <c r="H52" s="2">
        <f t="shared" si="0"/>
        <v>0.009221054460683444</v>
      </c>
      <c r="I52" s="3">
        <f t="shared" si="1"/>
        <v>-47.58844607812543</v>
      </c>
      <c r="J52" s="4">
        <f t="shared" si="3"/>
        <v>7.009872997982124E-05</v>
      </c>
    </row>
    <row r="53" spans="1:10" ht="12.75">
      <c r="A53">
        <v>52</v>
      </c>
      <c r="B53">
        <v>27.355783462524414</v>
      </c>
      <c r="C53">
        <v>0</v>
      </c>
      <c r="D53">
        <v>27.355783462524414</v>
      </c>
      <c r="E53">
        <v>0.016430737548933663</v>
      </c>
      <c r="F53" s="12">
        <v>91</v>
      </c>
      <c r="G53" s="12">
        <v>-36</v>
      </c>
      <c r="H53" s="2">
        <f t="shared" si="0"/>
        <v>0.00807792685622756</v>
      </c>
      <c r="I53" s="3">
        <f t="shared" si="1"/>
        <v>-50.83649268835282</v>
      </c>
      <c r="J53" s="4">
        <f t="shared" si="3"/>
        <v>6.976944646818541E-05</v>
      </c>
    </row>
    <row r="54" spans="1:10" ht="12.75">
      <c r="A54">
        <v>53</v>
      </c>
      <c r="B54">
        <v>25.496652603149414</v>
      </c>
      <c r="C54">
        <v>0</v>
      </c>
      <c r="D54">
        <v>25.496652603149414</v>
      </c>
      <c r="E54">
        <v>0.015267953063025334</v>
      </c>
      <c r="F54" s="12">
        <v>135</v>
      </c>
      <c r="G54" s="12">
        <v>-20</v>
      </c>
      <c r="H54" s="2">
        <f t="shared" si="0"/>
        <v>0.007024060665627095</v>
      </c>
      <c r="I54" s="3">
        <f t="shared" si="1"/>
        <v>-53.994745486627245</v>
      </c>
      <c r="J54" s="4">
        <f t="shared" si="3"/>
        <v>6.796176185988048E-05</v>
      </c>
    </row>
    <row r="55" spans="1:10" ht="12.75">
      <c r="A55">
        <v>54</v>
      </c>
      <c r="B55">
        <v>22.362688064575195</v>
      </c>
      <c r="C55">
        <v>0</v>
      </c>
      <c r="D55">
        <v>22.362688064575195</v>
      </c>
      <c r="E55">
        <v>0.012891809461471029</v>
      </c>
      <c r="F55" s="12">
        <v>153</v>
      </c>
      <c r="G55" s="12">
        <v>-13</v>
      </c>
      <c r="H55" s="2">
        <f t="shared" si="0"/>
        <v>0.005385992097633736</v>
      </c>
      <c r="I55" s="3">
        <f t="shared" si="1"/>
        <v>-58.221597102171536</v>
      </c>
      <c r="J55" s="4">
        <f t="shared" si="3"/>
        <v>5.63372942992814E-05</v>
      </c>
    </row>
    <row r="56" spans="1:10" ht="12.75">
      <c r="A56">
        <v>57</v>
      </c>
      <c r="B56">
        <v>19.86614227294922</v>
      </c>
      <c r="C56">
        <v>0</v>
      </c>
      <c r="D56">
        <v>19.86614227294922</v>
      </c>
      <c r="E56">
        <v>0.011172920047477358</v>
      </c>
      <c r="F56" s="12">
        <v>6.8</v>
      </c>
      <c r="G56" s="12">
        <v>-68</v>
      </c>
      <c r="H56" s="2">
        <f t="shared" si="0"/>
        <v>0.004215901947694086</v>
      </c>
      <c r="I56" s="3">
        <f t="shared" si="1"/>
        <v>-62.26678496060696</v>
      </c>
      <c r="J56" s="4">
        <f t="shared" si="3"/>
        <v>4.840010084071205E-05</v>
      </c>
    </row>
    <row r="57" spans="1:10" ht="12.75">
      <c r="A57">
        <v>58</v>
      </c>
      <c r="B57">
        <v>18.644426345825195</v>
      </c>
      <c r="C57">
        <v>0</v>
      </c>
      <c r="D57">
        <v>18.644426345825195</v>
      </c>
      <c r="E57">
        <v>0.01056624048965437</v>
      </c>
      <c r="F57" s="12">
        <v>13</v>
      </c>
      <c r="G57" s="12">
        <v>-61</v>
      </c>
      <c r="H57" s="2">
        <f t="shared" si="0"/>
        <v>0.0036900497386324347</v>
      </c>
      <c r="I57" s="3">
        <f t="shared" si="1"/>
        <v>-65.07698511835463</v>
      </c>
      <c r="J57" s="4">
        <f t="shared" si="3"/>
        <v>4.728199924443961E-05</v>
      </c>
    </row>
    <row r="58" spans="1:10" ht="12.75">
      <c r="A58">
        <v>59</v>
      </c>
      <c r="B58">
        <v>16.14788055419922</v>
      </c>
      <c r="C58">
        <v>0</v>
      </c>
      <c r="D58">
        <v>16.14788055419922</v>
      </c>
      <c r="E58">
        <v>0.009403456003746041</v>
      </c>
      <c r="F58" s="12">
        <v>22</v>
      </c>
      <c r="G58" s="12">
        <v>-53</v>
      </c>
      <c r="H58" s="2">
        <f t="shared" si="0"/>
        <v>0.002716847890013693</v>
      </c>
      <c r="I58" s="3">
        <f t="shared" si="1"/>
        <v>-71.10798530953528</v>
      </c>
      <c r="J58" s="4">
        <f t="shared" si="3"/>
        <v>4.471072806663127E-05</v>
      </c>
    </row>
    <row r="59" spans="1:10" ht="12.75">
      <c r="A59">
        <v>60</v>
      </c>
      <c r="B59">
        <v>13.067033767700195</v>
      </c>
      <c r="C59">
        <v>0</v>
      </c>
      <c r="D59">
        <v>13.067033767700195</v>
      </c>
      <c r="E59">
        <v>0.007633991960014723</v>
      </c>
      <c r="F59" s="12">
        <v>34</v>
      </c>
      <c r="G59" s="12">
        <v>-45</v>
      </c>
      <c r="H59" s="2">
        <f t="shared" si="0"/>
        <v>0.0017144000092850344</v>
      </c>
      <c r="I59" s="3">
        <f t="shared" si="1"/>
        <v>-77.54254892768151</v>
      </c>
      <c r="J59" s="4">
        <f t="shared" si="3"/>
        <v>3.504156886314372E-05</v>
      </c>
    </row>
    <row r="60" spans="1:10" ht="12.75">
      <c r="A60">
        <v>61</v>
      </c>
      <c r="B60">
        <v>13.067033767700195</v>
      </c>
      <c r="C60">
        <v>0</v>
      </c>
      <c r="D60">
        <v>13.067033767700195</v>
      </c>
      <c r="E60">
        <v>0.007077856174925271</v>
      </c>
      <c r="F60" s="12">
        <v>49</v>
      </c>
      <c r="G60" s="12">
        <v>-37</v>
      </c>
      <c r="H60" s="2">
        <f t="shared" si="0"/>
        <v>0.0017144000092850344</v>
      </c>
      <c r="I60" s="3">
        <f t="shared" si="1"/>
        <v>-75.7779761708264</v>
      </c>
      <c r="J60" s="4">
        <f t="shared" si="3"/>
        <v>2.876666204074427E-05</v>
      </c>
    </row>
    <row r="61" spans="1:10" ht="12.75">
      <c r="A61">
        <v>62</v>
      </c>
      <c r="B61">
        <v>9.933069229125977</v>
      </c>
      <c r="C61">
        <v>0</v>
      </c>
      <c r="D61">
        <v>9.933069229125977</v>
      </c>
      <c r="E61">
        <v>0.005257848358460417</v>
      </c>
      <c r="F61" s="12">
        <v>68</v>
      </c>
      <c r="G61" s="12">
        <v>-29</v>
      </c>
      <c r="H61" s="2">
        <f t="shared" si="0"/>
        <v>0.0009322058188927837</v>
      </c>
      <c r="I61" s="3">
        <f t="shared" si="1"/>
        <v>-82.27020341138655</v>
      </c>
      <c r="J61" s="4">
        <f t="shared" si="3"/>
        <v>1.8711183380117123E-05</v>
      </c>
    </row>
    <row r="62" spans="1:10" ht="12.75">
      <c r="A62">
        <v>63</v>
      </c>
      <c r="B62">
        <v>4.3025593757629395</v>
      </c>
      <c r="C62">
        <v>0</v>
      </c>
      <c r="D62">
        <v>4.3025593757629395</v>
      </c>
      <c r="E62">
        <v>0.0023761436015543058</v>
      </c>
      <c r="F62" s="12">
        <v>100</v>
      </c>
      <c r="G62" s="12">
        <v>-15</v>
      </c>
      <c r="H62" s="2">
        <f t="shared" si="0"/>
        <v>0.00013860971113921272</v>
      </c>
      <c r="I62" s="3">
        <f t="shared" si="1"/>
        <v>-94.16661050920727</v>
      </c>
      <c r="J62" s="4">
        <f t="shared" si="3"/>
        <v>5.006557910756102E-06</v>
      </c>
    </row>
    <row r="63" spans="1:10" ht="12.75">
      <c r="A63">
        <v>66</v>
      </c>
      <c r="B63">
        <v>25.496652603149414</v>
      </c>
      <c r="C63">
        <v>-5</v>
      </c>
      <c r="D63">
        <v>25.496652603149414</v>
      </c>
      <c r="E63">
        <v>0.0017694640437313177</v>
      </c>
      <c r="F63" s="12">
        <v>7.5</v>
      </c>
      <c r="G63" s="12">
        <v>-51</v>
      </c>
      <c r="H63" s="2">
        <f t="shared" si="0"/>
        <v>8.706515085004267E-08</v>
      </c>
      <c r="I63" s="3">
        <f aca="true" t="shared" si="4" ref="I63:I69">100*(H63-E63)/E63</f>
        <v>-99.9950795750183</v>
      </c>
      <c r="J63" s="4">
        <f t="shared" si="3"/>
        <v>3.130694892330545E-06</v>
      </c>
    </row>
    <row r="64" spans="1:10" ht="12.75">
      <c r="A64">
        <v>67</v>
      </c>
      <c r="B64">
        <v>32.348880767822266</v>
      </c>
      <c r="C64">
        <v>-5</v>
      </c>
      <c r="D64">
        <v>32.348880767822266</v>
      </c>
      <c r="E64">
        <v>0.004095063872552087</v>
      </c>
      <c r="F64" s="12">
        <v>12</v>
      </c>
      <c r="G64" s="12">
        <v>-46</v>
      </c>
      <c r="H64" s="2">
        <f t="shared" si="0"/>
        <v>4.483161655601143E-06</v>
      </c>
      <c r="I64" s="3">
        <f t="shared" si="4"/>
        <v>-99.89052279048319</v>
      </c>
      <c r="J64" s="4">
        <f t="shared" si="3"/>
        <v>1.6732850552358405E-05</v>
      </c>
    </row>
    <row r="65" spans="1:10" ht="12.75">
      <c r="A65">
        <v>68</v>
      </c>
      <c r="B65">
        <v>42.3350715637207</v>
      </c>
      <c r="C65">
        <v>-5</v>
      </c>
      <c r="D65">
        <v>42.3350715637207</v>
      </c>
      <c r="E65">
        <v>0.008240671517837712</v>
      </c>
      <c r="F65" s="12">
        <v>18</v>
      </c>
      <c r="G65" s="12">
        <v>-40</v>
      </c>
      <c r="H65" s="2">
        <f t="shared" si="0"/>
        <v>0.00014438123206671934</v>
      </c>
      <c r="I65" s="3">
        <f t="shared" si="4"/>
        <v>-98.2479433653654</v>
      </c>
      <c r="J65" s="4">
        <f t="shared" si="3"/>
        <v>6.554991639146974E-05</v>
      </c>
    </row>
    <row r="66" spans="1:10" ht="12.75">
      <c r="A66">
        <v>69</v>
      </c>
      <c r="B66">
        <v>52.26813888549805</v>
      </c>
      <c r="C66">
        <v>-5</v>
      </c>
      <c r="D66">
        <v>52.26813888549805</v>
      </c>
      <c r="E66">
        <v>0.012335704533385687</v>
      </c>
      <c r="F66" s="12">
        <v>25</v>
      </c>
      <c r="G66" s="12">
        <v>-34</v>
      </c>
      <c r="H66" s="2">
        <f t="shared" si="0"/>
        <v>0.001076657144148042</v>
      </c>
      <c r="I66" s="3">
        <f t="shared" si="4"/>
        <v>-91.27202551557433</v>
      </c>
      <c r="J66" s="4">
        <f t="shared" si="3"/>
        <v>0.00012676614811309904</v>
      </c>
    </row>
    <row r="67" spans="1:10" ht="12.75">
      <c r="A67">
        <v>70</v>
      </c>
      <c r="B67">
        <v>61.61690902709961</v>
      </c>
      <c r="C67">
        <v>-5</v>
      </c>
      <c r="D67">
        <v>61.61690902709961</v>
      </c>
      <c r="E67">
        <v>0.016986873334023118</v>
      </c>
      <c r="F67" s="12">
        <v>33</v>
      </c>
      <c r="G67" s="12">
        <v>-28</v>
      </c>
      <c r="H67" s="2">
        <f t="shared" si="0"/>
        <v>0.003404648586888855</v>
      </c>
      <c r="I67" s="3">
        <f t="shared" si="4"/>
        <v>-79.95717917040294</v>
      </c>
      <c r="J67" s="4">
        <f t="shared" si="3"/>
        <v>0.0001844768290816664</v>
      </c>
    </row>
    <row r="68" spans="1:10" ht="12.75">
      <c r="A68">
        <v>71</v>
      </c>
      <c r="B68">
        <v>70.3282699584961</v>
      </c>
      <c r="C68">
        <v>-5</v>
      </c>
      <c r="D68">
        <v>70.3282699584961</v>
      </c>
      <c r="E68">
        <v>0.02113248097930874</v>
      </c>
      <c r="F68" s="12">
        <v>41</v>
      </c>
      <c r="G68" s="12">
        <v>-23</v>
      </c>
      <c r="H68" s="2">
        <f t="shared" si="0"/>
        <v>0.006947371943477077</v>
      </c>
      <c r="I68" s="3">
        <f t="shared" si="4"/>
        <v>-67.12467433294087</v>
      </c>
      <c r="J68" s="4">
        <f t="shared" si="3"/>
        <v>0.0002012173183584331</v>
      </c>
    </row>
    <row r="69" spans="1:10" ht="12.75">
      <c r="A69">
        <v>72</v>
      </c>
      <c r="B69">
        <v>80.31446075439453</v>
      </c>
      <c r="C69">
        <v>-5</v>
      </c>
      <c r="D69">
        <v>80.31446075439453</v>
      </c>
      <c r="E69">
        <v>0.026996978038588033</v>
      </c>
      <c r="F69" s="12">
        <v>55</v>
      </c>
      <c r="G69" s="12">
        <v>-18</v>
      </c>
      <c r="H69" s="2">
        <f t="shared" si="0"/>
        <v>0.01239402892136845</v>
      </c>
      <c r="I69" s="3">
        <f t="shared" si="4"/>
        <v>-54.09105084408674</v>
      </c>
      <c r="J69" s="4">
        <f t="shared" si="3"/>
        <v>0.00021324612292010421</v>
      </c>
    </row>
    <row r="70" spans="2:10" ht="12.75">
      <c r="B70">
        <v>90.24752807617188</v>
      </c>
      <c r="C70">
        <v>-5</v>
      </c>
      <c r="D70">
        <v>90.24752807617188</v>
      </c>
      <c r="E70">
        <v>0.03341761088295678</v>
      </c>
      <c r="H70" s="2">
        <f t="shared" si="0"/>
        <v>0.018996424015720586</v>
      </c>
      <c r="I70" s="3">
        <f aca="true" t="shared" si="5" ref="I70:I133">100*(H70-E70)/E70</f>
        <v>-43.1544520574662</v>
      </c>
      <c r="J70" s="4">
        <f t="shared" si="3"/>
        <v>0.0002079706306597456</v>
      </c>
    </row>
    <row r="71" spans="2:10" ht="12.75">
      <c r="B71">
        <v>100.87112426757812</v>
      </c>
      <c r="C71">
        <v>-5</v>
      </c>
      <c r="D71">
        <v>100.87112426757812</v>
      </c>
      <c r="E71">
        <v>0.040444892428144405</v>
      </c>
      <c r="H71" s="2">
        <f aca="true" t="shared" si="6" ref="H71:H134">(((D71/kg3)*LN(1+EXP(kg3*(1/mu+C71/D71))))^x)/kg1*ATAN(B71/kvb)</f>
        <v>0.02711668985400664</v>
      </c>
      <c r="I71" s="3">
        <f t="shared" si="5"/>
        <v>-32.95398200852443</v>
      </c>
      <c r="J71" s="4">
        <f t="shared" si="3"/>
        <v>0.00017764098385725257</v>
      </c>
    </row>
    <row r="72" spans="2:10" ht="12.75">
      <c r="B72">
        <v>108.94507598876953</v>
      </c>
      <c r="C72">
        <v>-5</v>
      </c>
      <c r="D72">
        <v>108.94507598876953</v>
      </c>
      <c r="E72">
        <v>0.0469160999022508</v>
      </c>
      <c r="H72" s="2">
        <f t="shared" si="6"/>
        <v>0.03390549124880491</v>
      </c>
      <c r="I72" s="3">
        <f t="shared" si="5"/>
        <v>-27.731650074395258</v>
      </c>
      <c r="J72" s="4">
        <f t="shared" si="3"/>
        <v>0.00016927593753312102</v>
      </c>
    </row>
    <row r="73" spans="2:10" ht="12.75">
      <c r="B73">
        <v>121.37468719482422</v>
      </c>
      <c r="C73">
        <v>-5</v>
      </c>
      <c r="D73">
        <v>121.37468719482422</v>
      </c>
      <c r="E73">
        <v>0.05631952504899273</v>
      </c>
      <c r="H73" s="2">
        <f t="shared" si="6"/>
        <v>0.04524879142278327</v>
      </c>
      <c r="I73" s="3">
        <f t="shared" si="5"/>
        <v>-19.657008145184026</v>
      </c>
      <c r="J73" s="4">
        <f t="shared" si="3"/>
        <v>0.00012256114302248484</v>
      </c>
    </row>
    <row r="74" spans="2:10" ht="12.75">
      <c r="B74">
        <v>131.998291015625</v>
      </c>
      <c r="C74">
        <v>-5</v>
      </c>
      <c r="D74">
        <v>131.998291015625</v>
      </c>
      <c r="E74">
        <v>0.06622851135108646</v>
      </c>
      <c r="H74" s="2">
        <f t="shared" si="6"/>
        <v>0.055694907686703335</v>
      </c>
      <c r="I74" s="3">
        <f t="shared" si="5"/>
        <v>-15.904937993461814</v>
      </c>
      <c r="J74" s="4">
        <f t="shared" si="3"/>
        <v>0.0001109568061583055</v>
      </c>
    </row>
    <row r="75" spans="2:10" ht="12.75">
      <c r="B75">
        <v>140.07223510742188</v>
      </c>
      <c r="C75">
        <v>-5</v>
      </c>
      <c r="D75">
        <v>140.07223510742188</v>
      </c>
      <c r="E75">
        <v>0.07446918286892418</v>
      </c>
      <c r="H75" s="2">
        <f t="shared" si="6"/>
        <v>0.06404604504447746</v>
      </c>
      <c r="I75" s="3">
        <f t="shared" si="5"/>
        <v>-13.996578749618951</v>
      </c>
      <c r="J75" s="4">
        <f t="shared" si="3"/>
        <v>0.00010864180210741187</v>
      </c>
    </row>
    <row r="76" spans="2:10" ht="12.75">
      <c r="B76">
        <v>147.5618896484375</v>
      </c>
      <c r="C76">
        <v>-5</v>
      </c>
      <c r="D76">
        <v>147.5618896484375</v>
      </c>
      <c r="E76">
        <v>0.08210314397193479</v>
      </c>
      <c r="H76" s="2">
        <f t="shared" si="6"/>
        <v>0.07208470614621888</v>
      </c>
      <c r="I76" s="3">
        <f t="shared" si="5"/>
        <v>-12.202258453270062</v>
      </c>
      <c r="J76" s="4">
        <f t="shared" si="3"/>
        <v>0.0001003690964677352</v>
      </c>
    </row>
    <row r="77" spans="2:10" ht="12.75">
      <c r="B77">
        <v>158.769775390625</v>
      </c>
      <c r="C77">
        <v>-5</v>
      </c>
      <c r="D77">
        <v>158.769775390625</v>
      </c>
      <c r="E77">
        <v>0.09383216894749749</v>
      </c>
      <c r="H77" s="2">
        <f t="shared" si="6"/>
        <v>0.08459907603395785</v>
      </c>
      <c r="I77" s="3">
        <f t="shared" si="5"/>
        <v>-9.840007981384183</v>
      </c>
      <c r="J77" s="4">
        <f t="shared" si="3"/>
        <v>8.5250004750056E-05</v>
      </c>
    </row>
    <row r="78" spans="2:10" ht="12.75">
      <c r="B78">
        <v>171.19940185546875</v>
      </c>
      <c r="C78">
        <v>-5</v>
      </c>
      <c r="D78">
        <v>171.19940185546875</v>
      </c>
      <c r="E78">
        <v>0.10788676289487684</v>
      </c>
      <c r="H78" s="2">
        <f t="shared" si="6"/>
        <v>0.0991034969849019</v>
      </c>
      <c r="I78" s="3">
        <f t="shared" si="5"/>
        <v>-8.141189590175411</v>
      </c>
      <c r="J78" s="4">
        <f t="shared" si="3"/>
        <v>7.714576004532792E-05</v>
      </c>
    </row>
    <row r="79" spans="2:10" ht="12.75">
      <c r="B79">
        <v>179.96388244628906</v>
      </c>
      <c r="C79">
        <v>-5</v>
      </c>
      <c r="D79">
        <v>179.96388244628906</v>
      </c>
      <c r="E79">
        <v>0.11961578787043954</v>
      </c>
      <c r="H79" s="2">
        <f t="shared" si="6"/>
        <v>0.1096967960819391</v>
      </c>
      <c r="I79" s="3">
        <f t="shared" si="5"/>
        <v>-8.292376754851198</v>
      </c>
      <c r="J79" s="4">
        <f t="shared" si="3"/>
        <v>9.83863981003393E-05</v>
      </c>
    </row>
    <row r="80" spans="2:10" ht="12.75">
      <c r="B80">
        <v>188.6221160888672</v>
      </c>
      <c r="C80">
        <v>-5</v>
      </c>
      <c r="D80">
        <v>188.6221160888672</v>
      </c>
      <c r="E80">
        <v>0.13073813328817926</v>
      </c>
      <c r="H80" s="2">
        <f t="shared" si="6"/>
        <v>0.12043978912167119</v>
      </c>
      <c r="I80" s="3">
        <f t="shared" si="5"/>
        <v>-7.877077565279266</v>
      </c>
      <c r="J80" s="4">
        <f t="shared" si="3"/>
        <v>0.00010605589257185084</v>
      </c>
    </row>
    <row r="81" spans="2:10" ht="12.75">
      <c r="B81">
        <v>192.39349365234375</v>
      </c>
      <c r="C81">
        <v>-5</v>
      </c>
      <c r="D81">
        <v>192.39349365234375</v>
      </c>
      <c r="E81">
        <v>0.13599596621813761</v>
      </c>
      <c r="H81" s="2">
        <f t="shared" si="6"/>
        <v>0.12520198547526185</v>
      </c>
      <c r="I81" s="3">
        <f t="shared" si="5"/>
        <v>-7.936985958511605</v>
      </c>
      <c r="J81" s="4">
        <f t="shared" si="3"/>
        <v>0.00011651002027757295</v>
      </c>
    </row>
    <row r="82" spans="2:10" ht="12.75">
      <c r="B82">
        <v>195.5274658203125</v>
      </c>
      <c r="C82">
        <v>-5</v>
      </c>
      <c r="D82">
        <v>195.5274658203125</v>
      </c>
      <c r="E82">
        <v>0.14014155843492118</v>
      </c>
      <c r="H82" s="2">
        <f t="shared" si="6"/>
        <v>0.12919636388780747</v>
      </c>
      <c r="I82" s="3">
        <f t="shared" si="5"/>
        <v>-7.810099066506691</v>
      </c>
      <c r="J82" s="4">
        <f t="shared" si="3"/>
        <v>0.00011979728367416762</v>
      </c>
    </row>
    <row r="83" spans="2:10" ht="12.75">
      <c r="B83">
        <v>199.88314819335938</v>
      </c>
      <c r="C83">
        <v>-5</v>
      </c>
      <c r="D83">
        <v>199.88314819335938</v>
      </c>
      <c r="E83">
        <v>0.14656219127928993</v>
      </c>
      <c r="H83" s="2">
        <f t="shared" si="6"/>
        <v>0.1348025383379196</v>
      </c>
      <c r="I83" s="3">
        <f t="shared" si="5"/>
        <v>-8.02366069906873</v>
      </c>
      <c r="J83" s="4">
        <f t="shared" si="3"/>
        <v>0.0001382894373014797</v>
      </c>
    </row>
    <row r="84" spans="2:10" ht="12.75">
      <c r="B84">
        <v>204.18568420410156</v>
      </c>
      <c r="C84">
        <v>-5</v>
      </c>
      <c r="D84">
        <v>204.18568420410156</v>
      </c>
      <c r="E84">
        <v>0.1524267037670713</v>
      </c>
      <c r="H84" s="2">
        <f t="shared" si="6"/>
        <v>0.14040141261339165</v>
      </c>
      <c r="I84" s="3">
        <f t="shared" si="5"/>
        <v>-7.8892286302116235</v>
      </c>
      <c r="J84" s="4">
        <f t="shared" si="3"/>
        <v>0.00014460762733076594</v>
      </c>
    </row>
    <row r="85" spans="2:10" ht="12.75">
      <c r="B85">
        <v>209.8162078857422</v>
      </c>
      <c r="C85">
        <v>-5</v>
      </c>
      <c r="D85">
        <v>209.8162078857422</v>
      </c>
      <c r="E85">
        <v>0.1623862492704006</v>
      </c>
      <c r="H85" s="2">
        <f t="shared" si="6"/>
        <v>0.14781783926916708</v>
      </c>
      <c r="I85" s="3">
        <f t="shared" si="5"/>
        <v>-8.97145544446602</v>
      </c>
      <c r="J85" s="4">
        <f t="shared" si="3"/>
        <v>0.00021223856996404076</v>
      </c>
    </row>
    <row r="86" spans="2:10" ht="12.75">
      <c r="B86">
        <v>214.17189025878906</v>
      </c>
      <c r="C86">
        <v>-5</v>
      </c>
      <c r="D86">
        <v>214.17189025878906</v>
      </c>
      <c r="E86">
        <v>0.17002022580191328</v>
      </c>
      <c r="H86" s="2">
        <f t="shared" si="6"/>
        <v>0.15362294948635738</v>
      </c>
      <c r="I86" s="3">
        <f t="shared" si="5"/>
        <v>-9.644309221574613</v>
      </c>
      <c r="J86" s="4">
        <f t="shared" si="3"/>
        <v>0.0002688706705686906</v>
      </c>
    </row>
    <row r="87" spans="2:10" ht="12.75">
      <c r="B87">
        <v>218.52755737304688</v>
      </c>
      <c r="C87">
        <v>-5</v>
      </c>
      <c r="D87">
        <v>218.52755737304688</v>
      </c>
      <c r="E87">
        <v>0.17704752277560296</v>
      </c>
      <c r="H87" s="2">
        <f t="shared" si="6"/>
        <v>0.15948586154639613</v>
      </c>
      <c r="I87" s="3">
        <f t="shared" si="5"/>
        <v>-9.919179299371034</v>
      </c>
      <c r="J87" s="4">
        <f t="shared" si="3"/>
        <v>0.00030841194512942625</v>
      </c>
    </row>
    <row r="88" spans="2:10" ht="12.75">
      <c r="B88">
        <v>221.66152954101562</v>
      </c>
      <c r="C88">
        <v>-5</v>
      </c>
      <c r="D88">
        <v>221.66152954101562</v>
      </c>
      <c r="E88">
        <v>0.18412537895052822</v>
      </c>
      <c r="H88" s="2">
        <f t="shared" si="6"/>
        <v>0.16373941303010073</v>
      </c>
      <c r="I88" s="3">
        <f t="shared" si="5"/>
        <v>-11.071784909078124</v>
      </c>
      <c r="J88" s="4">
        <f t="shared" si="3"/>
        <v>0.00041558760650883104</v>
      </c>
    </row>
    <row r="89" spans="2:10" ht="12.75">
      <c r="B89">
        <v>225.37979125976562</v>
      </c>
      <c r="C89">
        <v>-5</v>
      </c>
      <c r="D89">
        <v>225.37979125976562</v>
      </c>
      <c r="E89">
        <v>0.19110213215148436</v>
      </c>
      <c r="H89" s="2">
        <f t="shared" si="6"/>
        <v>0.1688234119604473</v>
      </c>
      <c r="I89" s="3">
        <f t="shared" si="5"/>
        <v>-11.658017595207664</v>
      </c>
      <c r="J89" s="4">
        <f t="shared" si="3"/>
        <v>0.0004963413733505219</v>
      </c>
    </row>
    <row r="90" spans="2:10" ht="12.75">
      <c r="B90">
        <v>229.09805297851562</v>
      </c>
      <c r="C90">
        <v>-5</v>
      </c>
      <c r="D90">
        <v>229.09805297851562</v>
      </c>
      <c r="E90">
        <v>0.19757330876858664</v>
      </c>
      <c r="H90" s="2">
        <f t="shared" si="6"/>
        <v>0.17394737534404095</v>
      </c>
      <c r="I90" s="3">
        <f t="shared" si="5"/>
        <v>-11.9580593005193</v>
      </c>
      <c r="J90" s="4">
        <f t="shared" si="3"/>
        <v>0.0005581847301810653</v>
      </c>
    </row>
    <row r="91" spans="2:10" ht="12.75">
      <c r="B91">
        <v>232.23202514648438</v>
      </c>
      <c r="C91">
        <v>-5</v>
      </c>
      <c r="D91">
        <v>232.23202514648438</v>
      </c>
      <c r="E91">
        <v>0.203437821256368</v>
      </c>
      <c r="H91" s="2">
        <f t="shared" si="6"/>
        <v>0.17829670535155112</v>
      </c>
      <c r="I91" s="3">
        <f t="shared" si="5"/>
        <v>-12.358132696050939</v>
      </c>
      <c r="J91" s="4">
        <f t="shared" si="3"/>
        <v>0.0006320757089394363</v>
      </c>
    </row>
    <row r="92" spans="2:10" ht="12.75">
      <c r="B92">
        <v>236.00340270996094</v>
      </c>
      <c r="C92">
        <v>-5</v>
      </c>
      <c r="D92">
        <v>236.00340270996094</v>
      </c>
      <c r="E92">
        <v>0.21046511823005767</v>
      </c>
      <c r="H92" s="2">
        <f t="shared" si="6"/>
        <v>0.18356710054780245</v>
      </c>
      <c r="I92" s="3">
        <f t="shared" si="5"/>
        <v>-12.780273476412</v>
      </c>
      <c r="J92" s="4">
        <f aca="true" t="shared" si="7" ref="J92:J155">(H92-E92)^2</f>
        <v>0.0007235033552349145</v>
      </c>
    </row>
    <row r="93" spans="2:10" ht="12.75">
      <c r="B93">
        <v>239.08424377441406</v>
      </c>
      <c r="C93">
        <v>-5</v>
      </c>
      <c r="D93">
        <v>239.08424377441406</v>
      </c>
      <c r="E93">
        <v>0.21632963071783903</v>
      </c>
      <c r="H93" s="2">
        <f t="shared" si="6"/>
        <v>0.1879016341209963</v>
      </c>
      <c r="I93" s="3">
        <f t="shared" si="5"/>
        <v>-13.141055389643618</v>
      </c>
      <c r="J93" s="4">
        <f t="shared" si="7"/>
        <v>0.0008081509905101016</v>
      </c>
    </row>
    <row r="94" spans="2:10" ht="12.75">
      <c r="B94">
        <v>241.58079528808594</v>
      </c>
      <c r="C94">
        <v>-5</v>
      </c>
      <c r="D94">
        <v>241.58079528808594</v>
      </c>
      <c r="E94">
        <v>0.22275026356220778</v>
      </c>
      <c r="H94" s="2">
        <f t="shared" si="6"/>
        <v>0.19143308266106587</v>
      </c>
      <c r="I94" s="3">
        <f t="shared" si="5"/>
        <v>-14.059323836622944</v>
      </c>
      <c r="J94" s="4">
        <f t="shared" si="7"/>
        <v>0.0009807658195948477</v>
      </c>
    </row>
    <row r="95" spans="2:10" ht="12.75">
      <c r="B95">
        <v>244.66163635253906</v>
      </c>
      <c r="C95">
        <v>-5</v>
      </c>
      <c r="D95">
        <v>244.66163635253906</v>
      </c>
      <c r="E95">
        <v>0.22866531982272265</v>
      </c>
      <c r="H95" s="2">
        <f t="shared" si="6"/>
        <v>0.19581415754171996</v>
      </c>
      <c r="I95" s="3">
        <f t="shared" si="5"/>
        <v>-14.366482117389381</v>
      </c>
      <c r="J95" s="4">
        <f t="shared" si="7"/>
        <v>0.0010791988632127734</v>
      </c>
    </row>
    <row r="96" spans="2:10" ht="12.75">
      <c r="B96">
        <v>247.7956085205078</v>
      </c>
      <c r="C96">
        <v>-5</v>
      </c>
      <c r="D96">
        <v>247.7956085205078</v>
      </c>
      <c r="E96">
        <v>0.23336704011034465</v>
      </c>
      <c r="H96" s="2">
        <f t="shared" si="6"/>
        <v>0.20029669616354853</v>
      </c>
      <c r="I96" s="3">
        <f t="shared" si="5"/>
        <v>-14.170957445901196</v>
      </c>
      <c r="J96" s="4">
        <f t="shared" si="7"/>
        <v>0.0010936476487593944</v>
      </c>
    </row>
    <row r="97" spans="2:10" ht="12.75">
      <c r="B97">
        <v>60.9794921875</v>
      </c>
      <c r="C97">
        <v>-10</v>
      </c>
      <c r="D97">
        <v>60.9794921875</v>
      </c>
      <c r="E97">
        <v>0.0023761436015543058</v>
      </c>
      <c r="H97" s="2">
        <f t="shared" si="6"/>
        <v>6.294796366636571E-06</v>
      </c>
      <c r="I97" s="3">
        <f t="shared" si="5"/>
        <v>-99.73508350410644</v>
      </c>
      <c r="J97" s="4">
        <f t="shared" si="7"/>
        <v>5.616183359449423E-06</v>
      </c>
    </row>
    <row r="98" spans="2:10" ht="12.75">
      <c r="B98">
        <v>72.82481384277344</v>
      </c>
      <c r="C98">
        <v>-10</v>
      </c>
      <c r="D98">
        <v>72.82481384277344</v>
      </c>
      <c r="E98">
        <v>0.005257848358460417</v>
      </c>
      <c r="H98" s="2">
        <f t="shared" si="6"/>
        <v>7.698146231187639E-05</v>
      </c>
      <c r="I98" s="3">
        <f t="shared" si="5"/>
        <v>-98.53587518955344</v>
      </c>
      <c r="J98" s="4">
        <f t="shared" si="7"/>
        <v>2.6841381795607807E-05</v>
      </c>
    </row>
    <row r="99" spans="2:10" ht="12.75">
      <c r="B99">
        <v>82.81100463867188</v>
      </c>
      <c r="C99">
        <v>-10</v>
      </c>
      <c r="D99">
        <v>82.81100463867188</v>
      </c>
      <c r="E99">
        <v>0.008240671517837712</v>
      </c>
      <c r="H99" s="2">
        <f t="shared" si="6"/>
        <v>0.0003596285914223425</v>
      </c>
      <c r="I99" s="3">
        <f t="shared" si="5"/>
        <v>-95.63593099611006</v>
      </c>
      <c r="J99" s="4">
        <f t="shared" si="7"/>
        <v>6.211083760800173E-05</v>
      </c>
    </row>
    <row r="100" spans="2:10" ht="12.75">
      <c r="B100">
        <v>93.3814926147461</v>
      </c>
      <c r="C100">
        <v>-10</v>
      </c>
      <c r="D100">
        <v>93.3814926147461</v>
      </c>
      <c r="E100">
        <v>0.012335704533385687</v>
      </c>
      <c r="H100" s="2">
        <f t="shared" si="6"/>
        <v>0.0012345560359766365</v>
      </c>
      <c r="I100" s="3">
        <f t="shared" si="5"/>
        <v>-89.99201032551161</v>
      </c>
      <c r="J100" s="4">
        <f t="shared" si="7"/>
        <v>0.00012323549796152723</v>
      </c>
    </row>
    <row r="101" spans="2:10" ht="12.75">
      <c r="B101">
        <v>101.45542907714844</v>
      </c>
      <c r="C101">
        <v>-10</v>
      </c>
      <c r="D101">
        <v>101.45542907714844</v>
      </c>
      <c r="E101">
        <v>0.014661273505202346</v>
      </c>
      <c r="H101" s="2">
        <f t="shared" si="6"/>
        <v>0.0025683394266183194</v>
      </c>
      <c r="I101" s="3">
        <f t="shared" si="5"/>
        <v>-82.48215323377617</v>
      </c>
      <c r="J101" s="4">
        <f t="shared" si="7"/>
        <v>0.00014623905462897888</v>
      </c>
    </row>
    <row r="102" spans="2:10" ht="12.75">
      <c r="B102">
        <v>110.21990203857422</v>
      </c>
      <c r="C102">
        <v>-10</v>
      </c>
      <c r="D102">
        <v>110.21990203857422</v>
      </c>
      <c r="E102">
        <v>0.017593552891846106</v>
      </c>
      <c r="H102" s="2">
        <f t="shared" si="6"/>
        <v>0.004859739304820872</v>
      </c>
      <c r="I102" s="3">
        <f t="shared" si="5"/>
        <v>-72.37772646209986</v>
      </c>
      <c r="J102" s="4">
        <f t="shared" si="7"/>
        <v>0.00016215000846910846</v>
      </c>
    </row>
    <row r="103" spans="2:10" ht="12.75">
      <c r="B103">
        <v>118.29385375976562</v>
      </c>
      <c r="C103">
        <v>-10</v>
      </c>
      <c r="D103">
        <v>118.29385375976562</v>
      </c>
      <c r="E103">
        <v>0.02113248097930874</v>
      </c>
      <c r="H103" s="2">
        <f t="shared" si="6"/>
        <v>0.007815012642503545</v>
      </c>
      <c r="I103" s="3">
        <f t="shared" si="5"/>
        <v>-63.01895338197446</v>
      </c>
      <c r="J103" s="4">
        <f t="shared" si="7"/>
        <v>0.00017735496290180894</v>
      </c>
    </row>
    <row r="104" spans="2:10" ht="12.75">
      <c r="B104">
        <v>130.7234649658203</v>
      </c>
      <c r="C104">
        <v>-10</v>
      </c>
      <c r="D104">
        <v>130.7234649658203</v>
      </c>
      <c r="E104">
        <v>0.02760365759641102</v>
      </c>
      <c r="H104" s="2">
        <f t="shared" si="6"/>
        <v>0.013912320013716591</v>
      </c>
      <c r="I104" s="3">
        <f t="shared" si="5"/>
        <v>-49.59972255442899</v>
      </c>
      <c r="J104" s="4">
        <f t="shared" si="7"/>
        <v>0.00018745272480330096</v>
      </c>
    </row>
    <row r="105" spans="2:10" ht="12.75">
      <c r="B105">
        <v>138.21310424804688</v>
      </c>
      <c r="C105">
        <v>-10</v>
      </c>
      <c r="D105">
        <v>138.21310424804688</v>
      </c>
      <c r="E105">
        <v>0.031698690611959</v>
      </c>
      <c r="H105" s="2">
        <f t="shared" si="6"/>
        <v>0.018417534568292256</v>
      </c>
      <c r="I105" s="3">
        <f t="shared" si="5"/>
        <v>-41.89812193269632</v>
      </c>
      <c r="J105" s="4">
        <f t="shared" si="7"/>
        <v>0.00017638910585622564</v>
      </c>
    </row>
    <row r="106" spans="2:10" ht="12.75">
      <c r="B106">
        <v>145.06533813476562</v>
      </c>
      <c r="C106">
        <v>-10</v>
      </c>
      <c r="D106">
        <v>145.06533813476562</v>
      </c>
      <c r="E106">
        <v>0.03579375448451109</v>
      </c>
      <c r="H106" s="2">
        <f t="shared" si="6"/>
        <v>0.023028947214939977</v>
      </c>
      <c r="I106" s="3">
        <f t="shared" si="5"/>
        <v>-35.66210768723573</v>
      </c>
      <c r="J106" s="4">
        <f t="shared" si="7"/>
        <v>0.00016294030462929548</v>
      </c>
    </row>
    <row r="107" spans="2:10" ht="12.75">
      <c r="B107">
        <v>152.5549774169922</v>
      </c>
      <c r="C107">
        <v>-10</v>
      </c>
      <c r="D107">
        <v>152.5549774169922</v>
      </c>
      <c r="E107">
        <v>0.039888787500059066</v>
      </c>
      <c r="H107" s="2">
        <f t="shared" si="6"/>
        <v>0.02855409318431344</v>
      </c>
      <c r="I107" s="3">
        <f t="shared" si="5"/>
        <v>-28.4157404276298</v>
      </c>
      <c r="J107" s="4">
        <f t="shared" si="7"/>
        <v>0.00012847529523139623</v>
      </c>
    </row>
    <row r="108" spans="2:10" ht="12.75">
      <c r="B108">
        <v>159.9915008544922</v>
      </c>
      <c r="C108">
        <v>-10</v>
      </c>
      <c r="D108">
        <v>159.9915008544922</v>
      </c>
      <c r="E108">
        <v>0.04514663585851948</v>
      </c>
      <c r="H108" s="2">
        <f t="shared" si="6"/>
        <v>0.03449405651578395</v>
      </c>
      <c r="I108" s="3">
        <f t="shared" si="5"/>
        <v>-23.595510806427708</v>
      </c>
      <c r="J108" s="4">
        <f t="shared" si="7"/>
        <v>0.00011347744665327574</v>
      </c>
    </row>
    <row r="109" spans="2:10" ht="12.75">
      <c r="B109">
        <v>169.34027099609375</v>
      </c>
      <c r="C109">
        <v>-10</v>
      </c>
      <c r="D109">
        <v>169.34027099609375</v>
      </c>
      <c r="E109">
        <v>0.051011132917798775</v>
      </c>
      <c r="H109" s="2">
        <f t="shared" si="6"/>
        <v>0.04253908886800362</v>
      </c>
      <c r="I109" s="3">
        <f t="shared" si="5"/>
        <v>-16.608225626839765</v>
      </c>
      <c r="J109" s="4">
        <f t="shared" si="7"/>
        <v>7.177553038166945E-05</v>
      </c>
    </row>
    <row r="110" spans="2:10" ht="12.75">
      <c r="B110">
        <v>176.1925048828125</v>
      </c>
      <c r="C110">
        <v>-10</v>
      </c>
      <c r="D110">
        <v>176.1925048828125</v>
      </c>
      <c r="E110">
        <v>0.05687562997707807</v>
      </c>
      <c r="H110" s="2">
        <f t="shared" si="6"/>
        <v>0.04880664696759034</v>
      </c>
      <c r="I110" s="3">
        <f t="shared" si="5"/>
        <v>-14.1870657305065</v>
      </c>
      <c r="J110" s="4">
        <f t="shared" si="7"/>
        <v>6.510848680740159E-05</v>
      </c>
    </row>
    <row r="111" spans="2:10" ht="12.75">
      <c r="B111">
        <v>184.9038543701172</v>
      </c>
      <c r="C111">
        <v>-10</v>
      </c>
      <c r="D111">
        <v>184.9038543701172</v>
      </c>
      <c r="E111">
        <v>0.0645096219370928</v>
      </c>
      <c r="H111" s="2">
        <f t="shared" si="6"/>
        <v>0.05718666522389498</v>
      </c>
      <c r="I111" s="3">
        <f t="shared" si="5"/>
        <v>-11.351727840443514</v>
      </c>
      <c r="J111" s="4">
        <f t="shared" si="7"/>
        <v>5.3625695023369E-05</v>
      </c>
    </row>
    <row r="112" spans="2:10" ht="12.75">
      <c r="B112">
        <v>189.25953674316406</v>
      </c>
      <c r="C112">
        <v>-10</v>
      </c>
      <c r="D112">
        <v>189.25953674316406</v>
      </c>
      <c r="E112">
        <v>0.06799797539481778</v>
      </c>
      <c r="H112" s="2">
        <f t="shared" si="6"/>
        <v>0.06153782373111022</v>
      </c>
      <c r="I112" s="3">
        <f t="shared" si="5"/>
        <v>-9.500505899179897</v>
      </c>
      <c r="J112" s="4">
        <f t="shared" si="7"/>
        <v>4.1733559518103536E-05</v>
      </c>
    </row>
    <row r="113" spans="2:10" ht="12.75">
      <c r="B113">
        <v>196.11175537109375</v>
      </c>
      <c r="C113">
        <v>-10</v>
      </c>
      <c r="D113">
        <v>196.11175537109375</v>
      </c>
      <c r="E113">
        <v>0.0756319673548325</v>
      </c>
      <c r="H113" s="2">
        <f t="shared" si="6"/>
        <v>0.06858646641379347</v>
      </c>
      <c r="I113" s="3">
        <f t="shared" si="5"/>
        <v>-9.315506640181114</v>
      </c>
      <c r="J113" s="4">
        <f t="shared" si="7"/>
        <v>4.963908351018192E-05</v>
      </c>
    </row>
    <row r="114" spans="2:10" ht="12.75">
      <c r="B114">
        <v>204.18568420410156</v>
      </c>
      <c r="C114">
        <v>-10</v>
      </c>
      <c r="D114">
        <v>204.18568420410156</v>
      </c>
      <c r="E114">
        <v>0.08382206424293256</v>
      </c>
      <c r="H114" s="2">
        <f t="shared" si="6"/>
        <v>0.07719283998144787</v>
      </c>
      <c r="I114" s="3">
        <f t="shared" si="5"/>
        <v>-7.908686479340241</v>
      </c>
      <c r="J114" s="4">
        <f t="shared" si="7"/>
        <v>4.394661430905734E-05</v>
      </c>
    </row>
    <row r="115" spans="2:10" ht="12.75">
      <c r="B115">
        <v>212.31275939941406</v>
      </c>
      <c r="C115">
        <v>-10</v>
      </c>
      <c r="D115">
        <v>212.31275939941406</v>
      </c>
      <c r="E115">
        <v>0.0932254893896745</v>
      </c>
      <c r="H115" s="2">
        <f t="shared" si="6"/>
        <v>0.08616358284329124</v>
      </c>
      <c r="I115" s="3">
        <f t="shared" si="5"/>
        <v>-7.575081227908702</v>
      </c>
      <c r="J115" s="4">
        <f t="shared" si="7"/>
        <v>4.9870524069850615E-05</v>
      </c>
    </row>
    <row r="116" spans="2:10" ht="12.75">
      <c r="B116">
        <v>218.52755737304688</v>
      </c>
      <c r="C116">
        <v>-10</v>
      </c>
      <c r="D116">
        <v>218.52755737304688</v>
      </c>
      <c r="E116">
        <v>0.10085946592118716</v>
      </c>
      <c r="H116" s="2">
        <f t="shared" si="6"/>
        <v>0.09321964856268201</v>
      </c>
      <c r="I116" s="3">
        <f t="shared" si="5"/>
        <v>-7.5747152621995815</v>
      </c>
      <c r="J116" s="4">
        <f t="shared" si="7"/>
        <v>5.8366809271316596E-05</v>
      </c>
    </row>
    <row r="117" spans="2:10" ht="12.75">
      <c r="B117">
        <v>226.01719665527344</v>
      </c>
      <c r="C117">
        <v>-10</v>
      </c>
      <c r="D117">
        <v>226.01719665527344</v>
      </c>
      <c r="E117">
        <v>0.11137513178110389</v>
      </c>
      <c r="H117" s="2">
        <f t="shared" si="6"/>
        <v>0.10193692683801354</v>
      </c>
      <c r="I117" s="3">
        <f t="shared" si="5"/>
        <v>-8.47424805892948</v>
      </c>
      <c r="J117" s="4">
        <f t="shared" si="7"/>
        <v>8.907971254777508E-05</v>
      </c>
    </row>
    <row r="118" spans="2:10" ht="12.75">
      <c r="B118">
        <v>231.59458923339844</v>
      </c>
      <c r="C118">
        <v>-10</v>
      </c>
      <c r="D118">
        <v>231.59458923339844</v>
      </c>
      <c r="E118">
        <v>0.11900910831261656</v>
      </c>
      <c r="H118" s="2">
        <f t="shared" si="6"/>
        <v>0.10857357900549934</v>
      </c>
      <c r="I118" s="3">
        <f t="shared" si="5"/>
        <v>-8.768681200185846</v>
      </c>
      <c r="J118" s="4">
        <f t="shared" si="7"/>
        <v>0.00010890027191970239</v>
      </c>
    </row>
    <row r="119" spans="2:10" ht="12.75">
      <c r="B119">
        <v>236.00340270996094</v>
      </c>
      <c r="C119">
        <v>-10</v>
      </c>
      <c r="D119">
        <v>236.00340270996094</v>
      </c>
      <c r="E119">
        <v>0.12548028492971883</v>
      </c>
      <c r="H119" s="2">
        <f t="shared" si="6"/>
        <v>0.11390397787227687</v>
      </c>
      <c r="I119" s="3">
        <f t="shared" si="5"/>
        <v>-9.225598319230642</v>
      </c>
      <c r="J119" s="4">
        <f t="shared" si="7"/>
        <v>0.00013401088508818056</v>
      </c>
    </row>
    <row r="120" spans="2:10" ht="12.75">
      <c r="B120">
        <v>241.58079528808594</v>
      </c>
      <c r="C120">
        <v>-10</v>
      </c>
      <c r="D120">
        <v>241.58079528808594</v>
      </c>
      <c r="E120">
        <v>0.13427706137564188</v>
      </c>
      <c r="H120" s="2">
        <f t="shared" si="6"/>
        <v>0.12075034139659067</v>
      </c>
      <c r="I120" s="3">
        <f t="shared" si="5"/>
        <v>-10.073738463198882</v>
      </c>
      <c r="J120" s="4">
        <f t="shared" si="7"/>
        <v>0.0001829721533916631</v>
      </c>
    </row>
    <row r="121" spans="2:10" ht="12.75">
      <c r="B121">
        <v>247.15818786621094</v>
      </c>
      <c r="C121">
        <v>-10</v>
      </c>
      <c r="D121">
        <v>247.15818786621094</v>
      </c>
      <c r="E121">
        <v>0.1424671428352399</v>
      </c>
      <c r="H121" s="2">
        <f t="shared" si="6"/>
        <v>0.12770827980287597</v>
      </c>
      <c r="I121" s="3">
        <f t="shared" si="5"/>
        <v>-10.359485519711887</v>
      </c>
      <c r="J121" s="4">
        <f t="shared" si="7"/>
        <v>0.00021782403800807857</v>
      </c>
    </row>
    <row r="122" spans="2:10" ht="12.75">
      <c r="B122">
        <v>252.20440673828125</v>
      </c>
      <c r="C122">
        <v>-10</v>
      </c>
      <c r="D122">
        <v>252.20440673828125</v>
      </c>
      <c r="E122">
        <v>0.14888777567960865</v>
      </c>
      <c r="H122" s="2">
        <f t="shared" si="6"/>
        <v>0.134096695258799</v>
      </c>
      <c r="I122" s="3">
        <f t="shared" si="5"/>
        <v>-9.934382022496294</v>
      </c>
      <c r="J122" s="4">
        <f t="shared" si="7"/>
        <v>0.00021877606001485854</v>
      </c>
    </row>
    <row r="123" spans="2:10" ht="12.75">
      <c r="B123">
        <v>257.1443786621094</v>
      </c>
      <c r="C123">
        <v>-10</v>
      </c>
      <c r="D123">
        <v>257.1443786621094</v>
      </c>
      <c r="E123">
        <v>0.15712841634044225</v>
      </c>
      <c r="H123" s="2">
        <f t="shared" si="6"/>
        <v>0.14043382188747075</v>
      </c>
      <c r="I123" s="3">
        <f t="shared" si="5"/>
        <v>-10.624809211339699</v>
      </c>
      <c r="J123" s="4">
        <f t="shared" si="7"/>
        <v>0.0002787094839491868</v>
      </c>
    </row>
    <row r="124" spans="2:10" ht="12.75">
      <c r="B124">
        <v>260.2783508300781</v>
      </c>
      <c r="C124">
        <v>-10</v>
      </c>
      <c r="D124">
        <v>260.2783508300781</v>
      </c>
      <c r="E124">
        <v>0.1635996083860466</v>
      </c>
      <c r="H124" s="2">
        <f t="shared" si="6"/>
        <v>0.1444958393553312</v>
      </c>
      <c r="I124" s="3">
        <f t="shared" si="5"/>
        <v>-11.677148386343422</v>
      </c>
      <c r="J124" s="4">
        <f t="shared" si="7"/>
        <v>0.0003649539911789206</v>
      </c>
    </row>
    <row r="125" spans="2:10" ht="12.75">
      <c r="B125">
        <v>265.27142333984375</v>
      </c>
      <c r="C125">
        <v>-10</v>
      </c>
      <c r="D125">
        <v>265.27142333984375</v>
      </c>
      <c r="E125">
        <v>0.17118302571632366</v>
      </c>
      <c r="H125" s="2">
        <f t="shared" si="6"/>
        <v>0.1510327922981007</v>
      </c>
      <c r="I125" s="3">
        <f t="shared" si="5"/>
        <v>-11.771163252841992</v>
      </c>
      <c r="J125" s="4">
        <f t="shared" si="7"/>
        <v>0.0004060319068088688</v>
      </c>
    </row>
    <row r="126" spans="2:10" ht="12.75">
      <c r="B126">
        <v>267.7679748535156</v>
      </c>
      <c r="C126">
        <v>-10</v>
      </c>
      <c r="D126">
        <v>267.7679748535156</v>
      </c>
      <c r="E126">
        <v>0.17942366637715726</v>
      </c>
      <c r="H126" s="2">
        <f t="shared" si="6"/>
        <v>0.15433083872459583</v>
      </c>
      <c r="I126" s="3">
        <f t="shared" si="5"/>
        <v>-13.985238491233979</v>
      </c>
      <c r="J126" s="4">
        <f t="shared" si="7"/>
        <v>0.0006296499996011518</v>
      </c>
    </row>
    <row r="127" spans="2:10" ht="12.75">
      <c r="B127">
        <v>272.0705261230469</v>
      </c>
      <c r="C127">
        <v>-10</v>
      </c>
      <c r="D127">
        <v>272.0705261230469</v>
      </c>
      <c r="E127">
        <v>0.1835187148212073</v>
      </c>
      <c r="H127" s="2">
        <f t="shared" si="6"/>
        <v>0.1600600117291096</v>
      </c>
      <c r="I127" s="3">
        <f t="shared" si="5"/>
        <v>-12.782730695859698</v>
      </c>
      <c r="J127" s="4">
        <f t="shared" si="7"/>
        <v>0.0005503107507631936</v>
      </c>
    </row>
    <row r="128" spans="2:10" ht="12.75">
      <c r="B128">
        <v>276.4793395996094</v>
      </c>
      <c r="C128">
        <v>-10</v>
      </c>
      <c r="D128">
        <v>276.4793395996094</v>
      </c>
      <c r="E128">
        <v>0.19110213215148436</v>
      </c>
      <c r="H128" s="2">
        <f t="shared" si="6"/>
        <v>0.16598911482133055</v>
      </c>
      <c r="I128" s="3">
        <f t="shared" si="5"/>
        <v>-13.141149733613135</v>
      </c>
      <c r="J128" s="4">
        <f t="shared" si="7"/>
        <v>0.0006306636394246056</v>
      </c>
    </row>
    <row r="129" spans="2:10" ht="12.75">
      <c r="B129">
        <v>278.9758605957031</v>
      </c>
      <c r="C129">
        <v>-10</v>
      </c>
      <c r="D129">
        <v>278.9758605957031</v>
      </c>
      <c r="E129">
        <v>0.19757330876858664</v>
      </c>
      <c r="H129" s="2">
        <f t="shared" si="6"/>
        <v>0.1693722744920303</v>
      </c>
      <c r="I129" s="3">
        <f t="shared" si="5"/>
        <v>-14.273706530666859</v>
      </c>
      <c r="J129" s="4">
        <f t="shared" si="7"/>
        <v>0.000795298334267506</v>
      </c>
    </row>
    <row r="130" spans="2:10" ht="12.75">
      <c r="B130">
        <v>282.0567321777344</v>
      </c>
      <c r="C130">
        <v>-10</v>
      </c>
      <c r="D130">
        <v>282.0567321777344</v>
      </c>
      <c r="E130">
        <v>0.20283114169854502</v>
      </c>
      <c r="H130" s="2">
        <f t="shared" si="6"/>
        <v>0.173572600688143</v>
      </c>
      <c r="I130" s="3">
        <f t="shared" si="5"/>
        <v>-14.425073371566933</v>
      </c>
      <c r="J130" s="4">
        <f t="shared" si="7"/>
        <v>0.0008560622220573764</v>
      </c>
    </row>
    <row r="131" spans="2:10" ht="12.75">
      <c r="B131">
        <v>284.5532531738281</v>
      </c>
      <c r="C131">
        <v>-10</v>
      </c>
      <c r="D131">
        <v>284.5532531738281</v>
      </c>
      <c r="E131">
        <v>0.20753286970041804</v>
      </c>
      <c r="H131" s="2">
        <f t="shared" si="6"/>
        <v>0.17699648613609695</v>
      </c>
      <c r="I131" s="3">
        <f t="shared" si="5"/>
        <v>-14.713998610630487</v>
      </c>
      <c r="J131" s="4">
        <f t="shared" si="7"/>
        <v>0.0009324707211873393</v>
      </c>
    </row>
    <row r="132" spans="2:10" ht="12.75">
      <c r="B132">
        <v>110.80420684814453</v>
      </c>
      <c r="C132">
        <v>-15</v>
      </c>
      <c r="D132">
        <v>110.80420684814453</v>
      </c>
      <c r="E132">
        <v>0.002932279386643758</v>
      </c>
      <c r="H132" s="2">
        <f t="shared" si="6"/>
        <v>0.0001727915548986961</v>
      </c>
      <c r="I132" s="3">
        <f t="shared" si="5"/>
        <v>-94.10726154930035</v>
      </c>
      <c r="J132" s="4">
        <f t="shared" si="7"/>
        <v>7.614773093549063E-06</v>
      </c>
    </row>
    <row r="133" spans="2:10" ht="12.75">
      <c r="B133">
        <v>120.15298461914062</v>
      </c>
      <c r="C133">
        <v>-15</v>
      </c>
      <c r="D133">
        <v>120.15298461914062</v>
      </c>
      <c r="E133">
        <v>0.004701743430375075</v>
      </c>
      <c r="H133" s="2">
        <f t="shared" si="6"/>
        <v>0.00045796166028457734</v>
      </c>
      <c r="I133" s="3">
        <f t="shared" si="5"/>
        <v>-90.25974796229907</v>
      </c>
      <c r="J133" s="4">
        <f t="shared" si="7"/>
        <v>1.800968371215244E-05</v>
      </c>
    </row>
    <row r="134" spans="2:10" ht="12.75">
      <c r="B134">
        <v>130.13916015625</v>
      </c>
      <c r="C134">
        <v>-15</v>
      </c>
      <c r="D134">
        <v>130.13916015625</v>
      </c>
      <c r="E134">
        <v>0.007633991960014723</v>
      </c>
      <c r="H134" s="2">
        <f t="shared" si="6"/>
        <v>0.0010959787763621456</v>
      </c>
      <c r="I134" s="3">
        <f aca="true" t="shared" si="8" ref="I134:I197">100*(H134-E134)/E134</f>
        <v>-85.64343816311758</v>
      </c>
      <c r="J134" s="4">
        <f t="shared" si="7"/>
        <v>4.2745616389614905E-05</v>
      </c>
    </row>
    <row r="135" spans="2:10" ht="12.75">
      <c r="B135">
        <v>140.07223510742188</v>
      </c>
      <c r="C135">
        <v>-15</v>
      </c>
      <c r="D135">
        <v>140.07223510742188</v>
      </c>
      <c r="E135">
        <v>0.01056624048965437</v>
      </c>
      <c r="H135" s="2">
        <f aca="true" t="shared" si="9" ref="H135:H198">(((D135/kg3)*LN(1+EXP(kg3*(1/mu+C135/D135))))^x)/kg1*ATAN(B135/kvb)</f>
        <v>0.002263203461187555</v>
      </c>
      <c r="I135" s="3">
        <f t="shared" si="8"/>
        <v>-78.58080683093003</v>
      </c>
      <c r="J135" s="4">
        <f t="shared" si="7"/>
        <v>6.894042389609104E-05</v>
      </c>
    </row>
    <row r="136" spans="2:10" ht="12.75">
      <c r="B136">
        <v>150.0584259033203</v>
      </c>
      <c r="C136">
        <v>-15</v>
      </c>
      <c r="D136">
        <v>150.0584259033203</v>
      </c>
      <c r="E136">
        <v>0.014105168577117005</v>
      </c>
      <c r="H136" s="2">
        <f t="shared" si="9"/>
        <v>0.004165150309340921</v>
      </c>
      <c r="I136" s="3">
        <f t="shared" si="8"/>
        <v>-70.47075129539326</v>
      </c>
      <c r="J136" s="4">
        <f t="shared" si="7"/>
        <v>9.880396316372226E-05</v>
      </c>
    </row>
    <row r="137" spans="2:10" ht="12.75">
      <c r="B137">
        <v>162.488037109375</v>
      </c>
      <c r="C137">
        <v>-15</v>
      </c>
      <c r="D137">
        <v>162.488037109375</v>
      </c>
      <c r="E137">
        <v>0.018756337377754433</v>
      </c>
      <c r="H137" s="2">
        <f t="shared" si="9"/>
        <v>0.007771327941101193</v>
      </c>
      <c r="I137" s="3">
        <f t="shared" si="8"/>
        <v>-58.5669217577723</v>
      </c>
      <c r="J137" s="4">
        <f t="shared" si="7"/>
        <v>0.00012067043232336074</v>
      </c>
    </row>
    <row r="138" spans="2:10" ht="12.75">
      <c r="B138">
        <v>173.05853271484375</v>
      </c>
      <c r="C138">
        <v>-15</v>
      </c>
      <c r="D138">
        <v>173.05853271484375</v>
      </c>
      <c r="E138">
        <v>0.0234580499511254</v>
      </c>
      <c r="H138" s="2">
        <f t="shared" si="9"/>
        <v>0.012015516551536806</v>
      </c>
      <c r="I138" s="3">
        <f t="shared" si="8"/>
        <v>-48.778706769867874</v>
      </c>
      <c r="J138" s="4">
        <f t="shared" si="7"/>
        <v>0.00013093157060070046</v>
      </c>
    </row>
    <row r="139" spans="2:10" ht="12.75">
      <c r="B139">
        <v>182.46041870117188</v>
      </c>
      <c r="C139">
        <v>-15</v>
      </c>
      <c r="D139">
        <v>182.46041870117188</v>
      </c>
      <c r="E139">
        <v>0.028159762524496364</v>
      </c>
      <c r="H139" s="2">
        <f t="shared" si="9"/>
        <v>0.016704644628167144</v>
      </c>
      <c r="I139" s="3">
        <f t="shared" si="8"/>
        <v>-40.67902876085812</v>
      </c>
      <c r="J139" s="4">
        <f t="shared" si="7"/>
        <v>0.00013121972601880198</v>
      </c>
    </row>
    <row r="140" spans="2:10" ht="12.75">
      <c r="B140">
        <v>193.61520385742188</v>
      </c>
      <c r="C140">
        <v>-15</v>
      </c>
      <c r="D140">
        <v>193.61520385742188</v>
      </c>
      <c r="E140">
        <v>0.034024290440779766</v>
      </c>
      <c r="H140" s="2">
        <f t="shared" si="9"/>
        <v>0.023333567488092677</v>
      </c>
      <c r="I140" s="3">
        <f t="shared" si="8"/>
        <v>-31.42085496623241</v>
      </c>
      <c r="J140" s="4">
        <f t="shared" si="7"/>
        <v>0.00011429155725111054</v>
      </c>
    </row>
    <row r="141" spans="2:10" ht="12.75">
      <c r="B141">
        <v>202.9639892578125</v>
      </c>
      <c r="C141">
        <v>-15</v>
      </c>
      <c r="D141">
        <v>202.9639892578125</v>
      </c>
      <c r="E141">
        <v>0.039888787500059066</v>
      </c>
      <c r="H141" s="2">
        <f t="shared" si="9"/>
        <v>0.029717584274140934</v>
      </c>
      <c r="I141" s="3">
        <f t="shared" si="8"/>
        <v>-25.498902983458873</v>
      </c>
      <c r="J141" s="4">
        <f t="shared" si="7"/>
        <v>0.00010345337506292741</v>
      </c>
    </row>
    <row r="142" spans="2:10" ht="12.75">
      <c r="B142">
        <v>212.31275939941406</v>
      </c>
      <c r="C142">
        <v>-15</v>
      </c>
      <c r="D142">
        <v>212.31275939941406</v>
      </c>
      <c r="E142">
        <v>0.04514663585851948</v>
      </c>
      <c r="H142" s="2">
        <f t="shared" si="9"/>
        <v>0.036793689604590424</v>
      </c>
      <c r="I142" s="3">
        <f t="shared" si="8"/>
        <v>-18.50181324718307</v>
      </c>
      <c r="J142" s="4">
        <f t="shared" si="7"/>
        <v>6.97717111210275E-05</v>
      </c>
    </row>
    <row r="143" spans="2:10" ht="12.75">
      <c r="B143">
        <v>220.38668823242188</v>
      </c>
      <c r="C143">
        <v>-15</v>
      </c>
      <c r="D143">
        <v>220.38668823242188</v>
      </c>
      <c r="E143">
        <v>0.05161781247562176</v>
      </c>
      <c r="H143" s="2">
        <f t="shared" si="9"/>
        <v>0.043416750335950244</v>
      </c>
      <c r="I143" s="3">
        <f t="shared" si="8"/>
        <v>-15.888046676803178</v>
      </c>
      <c r="J143" s="4">
        <f t="shared" si="7"/>
        <v>6.72574202187536E-05</v>
      </c>
    </row>
    <row r="144" spans="2:10" ht="12.75">
      <c r="B144">
        <v>229.73545837402344</v>
      </c>
      <c r="C144">
        <v>-15</v>
      </c>
      <c r="D144">
        <v>229.73545837402344</v>
      </c>
      <c r="E144">
        <v>0.058645094020809384</v>
      </c>
      <c r="H144" s="2">
        <f t="shared" si="9"/>
        <v>0.051629652818142045</v>
      </c>
      <c r="I144" s="3">
        <f t="shared" si="8"/>
        <v>-11.962537224644926</v>
      </c>
      <c r="J144" s="4">
        <f t="shared" si="7"/>
        <v>4.921641526808255E-05</v>
      </c>
    </row>
    <row r="145" spans="2:10" ht="12.75">
      <c r="B145">
        <v>236.5876922607422</v>
      </c>
      <c r="C145">
        <v>-15</v>
      </c>
      <c r="D145">
        <v>236.5876922607422</v>
      </c>
      <c r="E145">
        <v>0.06334683745118447</v>
      </c>
      <c r="H145" s="2">
        <f t="shared" si="9"/>
        <v>0.057992826860051576</v>
      </c>
      <c r="I145" s="3">
        <f t="shared" si="8"/>
        <v>-8.451898794882588</v>
      </c>
      <c r="J145" s="4">
        <f t="shared" si="7"/>
        <v>2.866542940996318E-05</v>
      </c>
    </row>
    <row r="146" spans="2:10" ht="12.75">
      <c r="B146">
        <v>245.9364776611328</v>
      </c>
      <c r="C146">
        <v>-15</v>
      </c>
      <c r="D146">
        <v>245.9364776611328</v>
      </c>
      <c r="E146">
        <v>0.07269971882519285</v>
      </c>
      <c r="H146" s="2">
        <f t="shared" si="9"/>
        <v>0.06710781550202527</v>
      </c>
      <c r="I146" s="3">
        <f t="shared" si="8"/>
        <v>-7.691781224922435</v>
      </c>
      <c r="J146" s="4">
        <f t="shared" si="7"/>
        <v>3.126938277565268E-05</v>
      </c>
    </row>
    <row r="147" spans="2:10" ht="12.75">
      <c r="B147">
        <v>255.92266845703125</v>
      </c>
      <c r="C147">
        <v>-15</v>
      </c>
      <c r="D147">
        <v>255.92266845703125</v>
      </c>
      <c r="E147">
        <v>0.08326592845784311</v>
      </c>
      <c r="H147" s="2">
        <f t="shared" si="9"/>
        <v>0.07735628269641429</v>
      </c>
      <c r="I147" s="3">
        <f t="shared" si="8"/>
        <v>-7.097315637837192</v>
      </c>
      <c r="J147" s="4">
        <f t="shared" si="7"/>
        <v>3.492391302557371E-05</v>
      </c>
    </row>
    <row r="148" spans="2:10" ht="12.75">
      <c r="B148">
        <v>263.9966125488281</v>
      </c>
      <c r="C148">
        <v>-15</v>
      </c>
      <c r="D148">
        <v>263.9966125488281</v>
      </c>
      <c r="E148">
        <v>0.09206270490376617</v>
      </c>
      <c r="H148" s="2">
        <f t="shared" si="9"/>
        <v>0.08600066010836285</v>
      </c>
      <c r="I148" s="3">
        <f t="shared" si="8"/>
        <v>-6.5846911642885315</v>
      </c>
      <c r="J148" s="4">
        <f t="shared" si="7"/>
        <v>3.6748387101476424E-05</v>
      </c>
    </row>
    <row r="149" spans="2:10" ht="12.75">
      <c r="B149">
        <v>268.3522644042969</v>
      </c>
      <c r="C149">
        <v>-15</v>
      </c>
      <c r="D149">
        <v>268.3522644042969</v>
      </c>
      <c r="E149">
        <v>0.09792720196304545</v>
      </c>
      <c r="H149" s="2">
        <f t="shared" si="9"/>
        <v>0.09078946330990331</v>
      </c>
      <c r="I149" s="3">
        <f t="shared" si="8"/>
        <v>-7.288821195805935</v>
      </c>
      <c r="J149" s="4">
        <f t="shared" si="7"/>
        <v>5.09473130805594E-05</v>
      </c>
    </row>
    <row r="150" spans="2:10" ht="12.75">
      <c r="B150">
        <v>274.56707763671875</v>
      </c>
      <c r="C150">
        <v>-15</v>
      </c>
      <c r="D150">
        <v>274.56707763671875</v>
      </c>
      <c r="E150">
        <v>0.10556117849455812</v>
      </c>
      <c r="H150" s="2">
        <f t="shared" si="9"/>
        <v>0.09776755753104008</v>
      </c>
      <c r="I150" s="3">
        <f t="shared" si="8"/>
        <v>-7.383037092485492</v>
      </c>
      <c r="J150" s="4">
        <f t="shared" si="7"/>
        <v>6.0740527722987926E-05</v>
      </c>
    </row>
    <row r="151" spans="2:10" ht="12.75">
      <c r="B151">
        <v>279.5601806640625</v>
      </c>
      <c r="C151">
        <v>-15</v>
      </c>
      <c r="D151">
        <v>279.5601806640625</v>
      </c>
      <c r="E151">
        <v>0.1131445958248352</v>
      </c>
      <c r="H151" s="2">
        <f t="shared" si="9"/>
        <v>0.10349308994455611</v>
      </c>
      <c r="I151" s="3">
        <f t="shared" si="8"/>
        <v>-8.530240273447145</v>
      </c>
      <c r="J151" s="4">
        <f t="shared" si="7"/>
        <v>9.315156575706186E-05</v>
      </c>
    </row>
    <row r="152" spans="2:10" ht="12.75">
      <c r="B152">
        <v>283.2784423828125</v>
      </c>
      <c r="C152">
        <v>-15</v>
      </c>
      <c r="D152">
        <v>283.2784423828125</v>
      </c>
      <c r="E152">
        <v>0.11784632382670822</v>
      </c>
      <c r="H152" s="2">
        <f t="shared" si="9"/>
        <v>0.10782341593691498</v>
      </c>
      <c r="I152" s="3">
        <f t="shared" si="8"/>
        <v>-8.505066228906568</v>
      </c>
      <c r="J152" s="4">
        <f t="shared" si="7"/>
        <v>0.00010045868256727952</v>
      </c>
    </row>
    <row r="153" spans="2:10" ht="12.75">
      <c r="B153">
        <v>288.2715148925781</v>
      </c>
      <c r="C153">
        <v>-15</v>
      </c>
      <c r="D153">
        <v>288.2715148925781</v>
      </c>
      <c r="E153">
        <v>0.12426694124257491</v>
      </c>
      <c r="H153" s="2">
        <f t="shared" si="9"/>
        <v>0.11372518147032738</v>
      </c>
      <c r="I153" s="3">
        <f t="shared" si="8"/>
        <v>-8.483157038258081</v>
      </c>
      <c r="J153" s="4">
        <f t="shared" si="7"/>
        <v>0.00011112869909577625</v>
      </c>
    </row>
    <row r="154" spans="2:10" ht="12.75">
      <c r="B154">
        <v>290.76806640625</v>
      </c>
      <c r="C154">
        <v>-15</v>
      </c>
      <c r="D154">
        <v>290.76806640625</v>
      </c>
      <c r="E154">
        <v>0.13073813328817926</v>
      </c>
      <c r="H154" s="2">
        <f t="shared" si="9"/>
        <v>0.11671248864813721</v>
      </c>
      <c r="I154" s="3">
        <f t="shared" si="8"/>
        <v>-10.7280441347025</v>
      </c>
      <c r="J154" s="4">
        <f t="shared" si="7"/>
        <v>0.0001967187075687403</v>
      </c>
    </row>
    <row r="155" spans="2:10" ht="12.75">
      <c r="B155">
        <v>295.76116943359375</v>
      </c>
      <c r="C155">
        <v>-15</v>
      </c>
      <c r="D155">
        <v>295.76116943359375</v>
      </c>
      <c r="E155">
        <v>0.13715875070404596</v>
      </c>
      <c r="H155" s="2">
        <f t="shared" si="9"/>
        <v>0.12275801874985806</v>
      </c>
      <c r="I155" s="3">
        <f t="shared" si="8"/>
        <v>-10.499316944976444</v>
      </c>
      <c r="J155" s="4">
        <f t="shared" si="7"/>
        <v>0.00020738108081636833</v>
      </c>
    </row>
    <row r="156" spans="2:10" ht="12.75">
      <c r="B156">
        <v>300.11688232421875</v>
      </c>
      <c r="C156">
        <v>-15</v>
      </c>
      <c r="D156">
        <v>300.11688232421875</v>
      </c>
      <c r="E156">
        <v>0.14307382239306288</v>
      </c>
      <c r="H156" s="2">
        <f t="shared" si="9"/>
        <v>0.1281071770537449</v>
      </c>
      <c r="I156" s="3">
        <f t="shared" si="8"/>
        <v>-10.460785270837686</v>
      </c>
      <c r="J156" s="4">
        <f aca="true" t="shared" si="10" ref="J156:J219">(H156-E156)^2</f>
        <v>0.00022400047271292894</v>
      </c>
    </row>
    <row r="157" spans="2:10" ht="12.75">
      <c r="B157">
        <v>304.4725341796875</v>
      </c>
      <c r="C157">
        <v>-15</v>
      </c>
      <c r="D157">
        <v>304.4725341796875</v>
      </c>
      <c r="E157">
        <v>0.14949443980892957</v>
      </c>
      <c r="H157" s="2">
        <f t="shared" si="9"/>
        <v>0.13352458870340464</v>
      </c>
      <c r="I157" s="3">
        <f t="shared" si="8"/>
        <v>-10.682571957817405</v>
      </c>
      <c r="J157" s="4">
        <f t="shared" si="10"/>
        <v>0.0002550361443326358</v>
      </c>
    </row>
    <row r="158" spans="2:10" ht="12.75">
      <c r="B158">
        <v>308.2439270019531</v>
      </c>
      <c r="C158">
        <v>-15</v>
      </c>
      <c r="D158">
        <v>308.2439270019531</v>
      </c>
      <c r="E158">
        <v>0.1565217522111213</v>
      </c>
      <c r="H158" s="2">
        <f t="shared" si="9"/>
        <v>0.13826919329946857</v>
      </c>
      <c r="I158" s="3">
        <f t="shared" si="8"/>
        <v>-11.661356107892992</v>
      </c>
      <c r="J158" s="4">
        <f t="shared" si="10"/>
        <v>0.0003331559068233534</v>
      </c>
    </row>
    <row r="159" spans="2:10" ht="12.75">
      <c r="B159">
        <v>311.9621887207031</v>
      </c>
      <c r="C159">
        <v>-15</v>
      </c>
      <c r="D159">
        <v>311.9621887207031</v>
      </c>
      <c r="E159">
        <v>0.1623862492704006</v>
      </c>
      <c r="H159" s="2">
        <f t="shared" si="9"/>
        <v>0.14299482409348888</v>
      </c>
      <c r="I159" s="3">
        <f t="shared" si="8"/>
        <v>-11.94154385857002</v>
      </c>
      <c r="J159" s="4">
        <f t="shared" si="10"/>
        <v>0.00037602737039176595</v>
      </c>
    </row>
    <row r="160" spans="2:10" ht="12.75">
      <c r="B160">
        <v>313.8213195800781</v>
      </c>
      <c r="C160">
        <v>-15</v>
      </c>
      <c r="D160">
        <v>313.8213195800781</v>
      </c>
      <c r="E160">
        <v>0.16648129771445064</v>
      </c>
      <c r="H160" s="2">
        <f t="shared" si="9"/>
        <v>0.14537515779671542</v>
      </c>
      <c r="I160" s="3">
        <f t="shared" si="8"/>
        <v>-12.677784356256371</v>
      </c>
      <c r="J160" s="4">
        <f t="shared" si="10"/>
        <v>0.00044546914222701596</v>
      </c>
    </row>
    <row r="161" spans="2:10" ht="12.75">
      <c r="B161">
        <v>318.177001953125</v>
      </c>
      <c r="C161">
        <v>-15</v>
      </c>
      <c r="D161">
        <v>318.177001953125</v>
      </c>
      <c r="E161">
        <v>0.172345810202232</v>
      </c>
      <c r="H161" s="2">
        <f t="shared" si="9"/>
        <v>0.15099686762433404</v>
      </c>
      <c r="I161" s="3">
        <f t="shared" si="8"/>
        <v>-12.387271006383582</v>
      </c>
      <c r="J161" s="4">
        <f t="shared" si="10"/>
        <v>0.00045577734919438444</v>
      </c>
    </row>
    <row r="162" spans="2:10" ht="12.75">
      <c r="B162">
        <v>321.3109436035156</v>
      </c>
      <c r="C162">
        <v>-15</v>
      </c>
      <c r="D162">
        <v>321.3109436035156</v>
      </c>
      <c r="E162">
        <v>0.17704752277560296</v>
      </c>
      <c r="H162" s="2">
        <f t="shared" si="9"/>
        <v>0.15508003945750323</v>
      </c>
      <c r="I162" s="3">
        <f t="shared" si="8"/>
        <v>-12.407676184174676</v>
      </c>
      <c r="J162" s="4">
        <f t="shared" si="10"/>
        <v>0.0004825703233309896</v>
      </c>
    </row>
    <row r="163" spans="2:10" ht="12.75">
      <c r="B163">
        <v>323.8074951171875</v>
      </c>
      <c r="C163">
        <v>-15</v>
      </c>
      <c r="D163">
        <v>323.8074951171875</v>
      </c>
      <c r="E163">
        <v>0.18230537113406337</v>
      </c>
      <c r="H163" s="2">
        <f t="shared" si="9"/>
        <v>0.1583553165299427</v>
      </c>
      <c r="I163" s="3">
        <f t="shared" si="8"/>
        <v>-13.137328020087969</v>
      </c>
      <c r="J163" s="4">
        <f t="shared" si="10"/>
        <v>0.0005736051155403616</v>
      </c>
    </row>
    <row r="164" spans="2:10" ht="12.75">
      <c r="B164">
        <v>151.2801513671875</v>
      </c>
      <c r="C164">
        <v>-20</v>
      </c>
      <c r="D164">
        <v>151.2801513671875</v>
      </c>
      <c r="E164">
        <v>0.0023761436015543058</v>
      </c>
      <c r="H164" s="2">
        <f t="shared" si="9"/>
        <v>0.0003539723217548876</v>
      </c>
      <c r="I164" s="3">
        <f t="shared" si="8"/>
        <v>-85.10307535607933</v>
      </c>
      <c r="J164" s="4">
        <f t="shared" si="10"/>
        <v>4.089176684845617E-06</v>
      </c>
    </row>
    <row r="165" spans="2:10" ht="12.75">
      <c r="B165">
        <v>164.34716796875</v>
      </c>
      <c r="C165">
        <v>-20</v>
      </c>
      <c r="D165">
        <v>164.34716796875</v>
      </c>
      <c r="E165">
        <v>0.004095063872552087</v>
      </c>
      <c r="H165" s="2">
        <f t="shared" si="9"/>
        <v>0.0009294054439593855</v>
      </c>
      <c r="I165" s="3">
        <f t="shared" si="8"/>
        <v>-77.30425036373926</v>
      </c>
      <c r="J165" s="4">
        <f t="shared" si="10"/>
        <v>1.0021393286520014E-05</v>
      </c>
    </row>
    <row r="166" spans="2:10" ht="12.75">
      <c r="B166">
        <v>173.05853271484375</v>
      </c>
      <c r="C166">
        <v>-20</v>
      </c>
      <c r="D166">
        <v>173.05853271484375</v>
      </c>
      <c r="E166">
        <v>0.0058645279162834055</v>
      </c>
      <c r="H166" s="2">
        <f t="shared" si="9"/>
        <v>0.0016175984240733852</v>
      </c>
      <c r="I166" s="3">
        <f t="shared" si="8"/>
        <v>-72.41724402774223</v>
      </c>
      <c r="J166" s="4">
        <f t="shared" si="10"/>
        <v>1.803641011180326E-05</v>
      </c>
    </row>
    <row r="167" spans="2:10" ht="12.75">
      <c r="B167">
        <v>181.82301330566406</v>
      </c>
      <c r="C167">
        <v>-20</v>
      </c>
      <c r="D167">
        <v>181.82301330566406</v>
      </c>
      <c r="E167">
        <v>0.008240671517837712</v>
      </c>
      <c r="H167" s="2">
        <f t="shared" si="9"/>
        <v>0.00265447063682707</v>
      </c>
      <c r="I167" s="3">
        <f t="shared" si="8"/>
        <v>-67.78817562280916</v>
      </c>
      <c r="J167" s="4">
        <f t="shared" si="10"/>
        <v>3.120564028300407E-05</v>
      </c>
    </row>
    <row r="168" spans="2:10" ht="12.75">
      <c r="B168">
        <v>194.89002990722656</v>
      </c>
      <c r="C168">
        <v>-20</v>
      </c>
      <c r="D168">
        <v>194.89002990722656</v>
      </c>
      <c r="E168">
        <v>0.0117290249755627</v>
      </c>
      <c r="H168" s="2">
        <f t="shared" si="9"/>
        <v>0.005023794461475151</v>
      </c>
      <c r="I168" s="3">
        <f t="shared" si="8"/>
        <v>-57.1678424085363</v>
      </c>
      <c r="J168" s="4">
        <f t="shared" si="10"/>
        <v>4.4960116247050766E-05</v>
      </c>
    </row>
    <row r="169" spans="2:10" ht="12.75">
      <c r="B169">
        <v>207.31967163085938</v>
      </c>
      <c r="C169">
        <v>-20</v>
      </c>
      <c r="D169">
        <v>207.31967163085938</v>
      </c>
      <c r="E169">
        <v>0.014661273505202346</v>
      </c>
      <c r="H169" s="2">
        <f t="shared" si="9"/>
        <v>0.008381723066042283</v>
      </c>
      <c r="I169" s="3">
        <f t="shared" si="8"/>
        <v>-42.83086620634867</v>
      </c>
      <c r="J169" s="4">
        <f t="shared" si="10"/>
        <v>3.9432753717955336E-05</v>
      </c>
    </row>
    <row r="170" spans="2:10" ht="12.75">
      <c r="B170">
        <v>212.95016479492188</v>
      </c>
      <c r="C170">
        <v>-20</v>
      </c>
      <c r="D170">
        <v>212.95016479492188</v>
      </c>
      <c r="E170">
        <v>0.016986873334023118</v>
      </c>
      <c r="H170" s="2">
        <f t="shared" si="9"/>
        <v>0.01029652659956987</v>
      </c>
      <c r="I170" s="3">
        <f t="shared" si="8"/>
        <v>-39.38539249040675</v>
      </c>
      <c r="J170" s="4">
        <f t="shared" si="10"/>
        <v>4.476073942720924E-05</v>
      </c>
    </row>
    <row r="171" spans="2:10" ht="12.75">
      <c r="B171">
        <v>221.02410888671875</v>
      </c>
      <c r="C171">
        <v>-20</v>
      </c>
      <c r="D171">
        <v>221.02410888671875</v>
      </c>
      <c r="E171">
        <v>0.020525801421485752</v>
      </c>
      <c r="H171" s="2">
        <f t="shared" si="9"/>
        <v>0.013490557536899017</v>
      </c>
      <c r="I171" s="3">
        <f t="shared" si="8"/>
        <v>-34.27512397748556</v>
      </c>
      <c r="J171" s="4">
        <f t="shared" si="10"/>
        <v>4.949465651561506E-05</v>
      </c>
    </row>
    <row r="172" spans="2:10" ht="12.75">
      <c r="B172">
        <v>231.59458923339844</v>
      </c>
      <c r="C172">
        <v>-20</v>
      </c>
      <c r="D172">
        <v>231.59458923339844</v>
      </c>
      <c r="E172">
        <v>0.02462083443703373</v>
      </c>
      <c r="H172" s="2">
        <f t="shared" si="9"/>
        <v>0.018480216621331154</v>
      </c>
      <c r="I172" s="3">
        <f t="shared" si="8"/>
        <v>-24.94073802172233</v>
      </c>
      <c r="J172" s="4">
        <f t="shared" si="10"/>
        <v>3.770718715852388E-05</v>
      </c>
    </row>
    <row r="173" spans="2:10" ht="12.75">
      <c r="B173">
        <v>242.2182159423828</v>
      </c>
      <c r="C173">
        <v>-20</v>
      </c>
      <c r="D173">
        <v>242.2182159423828</v>
      </c>
      <c r="E173">
        <v>0.029878682795494146</v>
      </c>
      <c r="H173" s="2">
        <f t="shared" si="9"/>
        <v>0.02440674138366141</v>
      </c>
      <c r="I173" s="3">
        <f t="shared" si="8"/>
        <v>-18.313864266660147</v>
      </c>
      <c r="J173" s="4">
        <f t="shared" si="10"/>
        <v>2.994214281453003E-05</v>
      </c>
    </row>
    <row r="174" spans="2:10" ht="12.75">
      <c r="B174">
        <v>247.7956085205078</v>
      </c>
      <c r="C174">
        <v>-20</v>
      </c>
      <c r="D174">
        <v>247.7956085205078</v>
      </c>
      <c r="E174">
        <v>0.032861475097867326</v>
      </c>
      <c r="H174" s="2">
        <f t="shared" si="9"/>
        <v>0.027873152393799776</v>
      </c>
      <c r="I174" s="3">
        <f t="shared" si="8"/>
        <v>-15.179850232563927</v>
      </c>
      <c r="J174" s="4">
        <f t="shared" si="10"/>
        <v>2.48833633999158E-05</v>
      </c>
    </row>
    <row r="175" spans="2:10" ht="12.75">
      <c r="B175">
        <v>252.78868103027344</v>
      </c>
      <c r="C175">
        <v>-20</v>
      </c>
      <c r="D175">
        <v>252.78868103027344</v>
      </c>
      <c r="E175">
        <v>0.03579375448451109</v>
      </c>
      <c r="H175" s="2">
        <f t="shared" si="9"/>
        <v>0.03117675583783387</v>
      </c>
      <c r="I175" s="3">
        <f t="shared" si="8"/>
        <v>-12.898894550654411</v>
      </c>
      <c r="J175" s="4">
        <f t="shared" si="10"/>
        <v>2.1316676503419277E-05</v>
      </c>
    </row>
    <row r="176" spans="2:10" ht="12.75">
      <c r="B176">
        <v>263.35919189453125</v>
      </c>
      <c r="C176">
        <v>-20</v>
      </c>
      <c r="D176">
        <v>263.35919189453125</v>
      </c>
      <c r="E176">
        <v>0.04337717181478816</v>
      </c>
      <c r="H176" s="2">
        <f t="shared" si="9"/>
        <v>0.03876983053315712</v>
      </c>
      <c r="I176" s="3">
        <f t="shared" si="8"/>
        <v>-10.621580635324644</v>
      </c>
      <c r="J176" s="4">
        <f t="shared" si="10"/>
        <v>2.1227593685421545E-05</v>
      </c>
    </row>
    <row r="177" spans="2:10" ht="12.75">
      <c r="B177">
        <v>270.84881591796875</v>
      </c>
      <c r="C177">
        <v>-20</v>
      </c>
      <c r="D177">
        <v>270.84881591796875</v>
      </c>
      <c r="E177">
        <v>0.04868556394598211</v>
      </c>
      <c r="H177" s="2">
        <f t="shared" si="9"/>
        <v>0.04461846635286973</v>
      </c>
      <c r="I177" s="3">
        <f t="shared" si="8"/>
        <v>-8.353806063795284</v>
      </c>
      <c r="J177" s="4">
        <f t="shared" si="10"/>
        <v>1.654128283190055E-05</v>
      </c>
    </row>
    <row r="178" spans="2:10" ht="12.75">
      <c r="B178">
        <v>278.9758605957031</v>
      </c>
      <c r="C178">
        <v>-20</v>
      </c>
      <c r="D178">
        <v>278.9758605957031</v>
      </c>
      <c r="E178">
        <v>0.05510616593334675</v>
      </c>
      <c r="H178" s="2">
        <f t="shared" si="9"/>
        <v>0.05137854592969503</v>
      </c>
      <c r="I178" s="3">
        <f t="shared" si="8"/>
        <v>-6.7644335992463</v>
      </c>
      <c r="J178" s="4">
        <f t="shared" si="10"/>
        <v>1.3895150891624492E-05</v>
      </c>
    </row>
    <row r="179" spans="2:10" ht="12.75">
      <c r="B179">
        <v>288.908935546875</v>
      </c>
      <c r="C179">
        <v>-20</v>
      </c>
      <c r="D179">
        <v>288.908935546875</v>
      </c>
      <c r="E179">
        <v>0.06334683745118447</v>
      </c>
      <c r="H179" s="2">
        <f t="shared" si="9"/>
        <v>0.06019048114811355</v>
      </c>
      <c r="I179" s="3">
        <f t="shared" si="8"/>
        <v>-4.982658061664445</v>
      </c>
      <c r="J179" s="4">
        <f t="shared" si="10"/>
        <v>9.962585111935491E-06</v>
      </c>
    </row>
    <row r="180" spans="2:10" ht="12.75">
      <c r="B180">
        <v>296.9828796386719</v>
      </c>
      <c r="C180">
        <v>-20</v>
      </c>
      <c r="D180">
        <v>296.9828796386719</v>
      </c>
      <c r="E180">
        <v>0.07153690348228041</v>
      </c>
      <c r="H180" s="2">
        <f t="shared" si="9"/>
        <v>0.06777079752066797</v>
      </c>
      <c r="I180" s="3">
        <f t="shared" si="8"/>
        <v>-5.2645638520617455</v>
      </c>
      <c r="J180" s="4">
        <f t="shared" si="10"/>
        <v>1.4183554114092719E-05</v>
      </c>
    </row>
    <row r="181" spans="2:10" ht="12.75">
      <c r="B181">
        <v>304.4725341796875</v>
      </c>
      <c r="C181">
        <v>-20</v>
      </c>
      <c r="D181">
        <v>304.4725341796875</v>
      </c>
      <c r="E181">
        <v>0.07972700037038048</v>
      </c>
      <c r="H181" s="2">
        <f t="shared" si="9"/>
        <v>0.07511709238104622</v>
      </c>
      <c r="I181" s="3">
        <f t="shared" si="8"/>
        <v>-5.7821164322230025</v>
      </c>
      <c r="J181" s="4">
        <f t="shared" si="10"/>
        <v>2.1251251670127874E-05</v>
      </c>
    </row>
    <row r="182" spans="2:10" ht="12.75">
      <c r="B182">
        <v>311.9621887207031</v>
      </c>
      <c r="C182">
        <v>-20</v>
      </c>
      <c r="D182">
        <v>311.9621887207031</v>
      </c>
      <c r="E182">
        <v>0.08791709725848054</v>
      </c>
      <c r="H182" s="2">
        <f t="shared" si="9"/>
        <v>0.08274972610652706</v>
      </c>
      <c r="I182" s="3">
        <f t="shared" si="8"/>
        <v>-5.877549774830667</v>
      </c>
      <c r="J182" s="4">
        <f t="shared" si="10"/>
        <v>2.6701724622041052E-05</v>
      </c>
    </row>
    <row r="183" spans="2:10" ht="12.75">
      <c r="B183">
        <v>316.31787109375</v>
      </c>
      <c r="C183">
        <v>-20</v>
      </c>
      <c r="D183">
        <v>316.31787109375</v>
      </c>
      <c r="E183">
        <v>0.09383216894749749</v>
      </c>
      <c r="H183" s="2">
        <f t="shared" si="9"/>
        <v>0.08731433995925869</v>
      </c>
      <c r="I183" s="3">
        <f t="shared" si="8"/>
        <v>-6.946262738406657</v>
      </c>
      <c r="J183" s="4">
        <f t="shared" si="10"/>
        <v>4.248209471992601E-05</v>
      </c>
    </row>
    <row r="184" spans="2:10" ht="12.75">
      <c r="B184">
        <v>321.9483642578125</v>
      </c>
      <c r="C184">
        <v>-20</v>
      </c>
      <c r="D184">
        <v>321.9483642578125</v>
      </c>
      <c r="E184">
        <v>0.10085946592118716</v>
      </c>
      <c r="H184" s="2">
        <f t="shared" si="9"/>
        <v>0.093346546492564</v>
      </c>
      <c r="I184" s="3">
        <f t="shared" si="8"/>
        <v>-7.448898682939532</v>
      </c>
      <c r="J184" s="4">
        <f t="shared" si="10"/>
        <v>5.644395834098331E-05</v>
      </c>
    </row>
    <row r="185" spans="2:10" ht="12.75">
      <c r="B185">
        <v>326.8883361816406</v>
      </c>
      <c r="C185">
        <v>-20</v>
      </c>
      <c r="D185">
        <v>326.8883361816406</v>
      </c>
      <c r="E185">
        <v>0.10672397840896851</v>
      </c>
      <c r="H185" s="2">
        <f t="shared" si="9"/>
        <v>0.0987571518969037</v>
      </c>
      <c r="I185" s="3">
        <f t="shared" si="8"/>
        <v>-7.464888988241948</v>
      </c>
      <c r="J185" s="4">
        <f t="shared" si="10"/>
        <v>6.347032467333864E-05</v>
      </c>
    </row>
    <row r="186" spans="2:10" ht="12.75">
      <c r="B186">
        <v>331.8814392089844</v>
      </c>
      <c r="C186">
        <v>-20</v>
      </c>
      <c r="D186">
        <v>331.8814392089844</v>
      </c>
      <c r="E186">
        <v>0.1131445958248352</v>
      </c>
      <c r="H186" s="2">
        <f t="shared" si="9"/>
        <v>0.10433439929726905</v>
      </c>
      <c r="I186" s="3">
        <f t="shared" si="8"/>
        <v>-7.786670201381651</v>
      </c>
      <c r="J186" s="4">
        <f t="shared" si="10"/>
        <v>7.761956285433865E-05</v>
      </c>
    </row>
    <row r="187" spans="2:10" ht="12.75">
      <c r="B187">
        <v>336.87451171875</v>
      </c>
      <c r="C187">
        <v>-20</v>
      </c>
      <c r="D187">
        <v>336.87451171875</v>
      </c>
      <c r="E187">
        <v>0.11961578787043954</v>
      </c>
      <c r="H187" s="2">
        <f t="shared" si="9"/>
        <v>0.11001717752188554</v>
      </c>
      <c r="I187" s="3">
        <f t="shared" si="8"/>
        <v>-8.024534653360828</v>
      </c>
      <c r="J187" s="4">
        <f t="shared" si="10"/>
        <v>9.213332062336791E-05</v>
      </c>
    </row>
    <row r="188" spans="2:10" ht="12.75">
      <c r="B188">
        <v>340.5927734375</v>
      </c>
      <c r="C188">
        <v>-20</v>
      </c>
      <c r="D188">
        <v>340.5927734375</v>
      </c>
      <c r="E188">
        <v>0.12664308484412923</v>
      </c>
      <c r="H188" s="2">
        <f t="shared" si="9"/>
        <v>0.11431566899328163</v>
      </c>
      <c r="I188" s="3">
        <f t="shared" si="8"/>
        <v>-9.733982606330247</v>
      </c>
      <c r="J188" s="4">
        <f t="shared" si="10"/>
        <v>0.00015196518155972854</v>
      </c>
    </row>
    <row r="189" spans="2:10" ht="12.75">
      <c r="B189">
        <v>346.8075866699219</v>
      </c>
      <c r="C189">
        <v>-20</v>
      </c>
      <c r="D189">
        <v>346.8075866699219</v>
      </c>
      <c r="E189">
        <v>0.13483316630372724</v>
      </c>
      <c r="H189" s="2">
        <f t="shared" si="9"/>
        <v>0.12162341043317539</v>
      </c>
      <c r="I189" s="3">
        <f t="shared" si="8"/>
        <v>-9.797111669687679</v>
      </c>
      <c r="J189" s="4">
        <f t="shared" si="10"/>
        <v>0.00017449765015957924</v>
      </c>
    </row>
    <row r="190" spans="2:10" ht="12.75">
      <c r="B190">
        <v>350.5789794921875</v>
      </c>
      <c r="C190">
        <v>-20</v>
      </c>
      <c r="D190">
        <v>350.5789794921875</v>
      </c>
      <c r="E190">
        <v>0.14014155843492118</v>
      </c>
      <c r="H190" s="2">
        <f t="shared" si="9"/>
        <v>0.1261311014905569</v>
      </c>
      <c r="I190" s="3">
        <f t="shared" si="8"/>
        <v>-9.997360597977401</v>
      </c>
      <c r="J190" s="4">
        <f t="shared" si="10"/>
        <v>0.00019629290378988544</v>
      </c>
    </row>
    <row r="191" spans="2:10" ht="12.75">
      <c r="B191">
        <v>354.9346618652344</v>
      </c>
      <c r="C191">
        <v>-20</v>
      </c>
      <c r="D191">
        <v>354.9346618652344</v>
      </c>
      <c r="E191">
        <v>0.14656219127928993</v>
      </c>
      <c r="H191" s="2">
        <f t="shared" si="9"/>
        <v>0.1314039190735755</v>
      </c>
      <c r="I191" s="3">
        <f t="shared" si="8"/>
        <v>-10.342552928148253</v>
      </c>
      <c r="J191" s="4">
        <f t="shared" si="10"/>
        <v>0.0002297732162625351</v>
      </c>
    </row>
    <row r="192" spans="2:10" ht="12.75">
      <c r="B192">
        <v>358.0155334472656</v>
      </c>
      <c r="C192">
        <v>-20</v>
      </c>
      <c r="D192">
        <v>358.0155334472656</v>
      </c>
      <c r="E192">
        <v>0.15070779892457556</v>
      </c>
      <c r="H192" s="2">
        <f t="shared" si="9"/>
        <v>0.135175791714452</v>
      </c>
      <c r="I192" s="3">
        <f t="shared" si="8"/>
        <v>-10.306040776228738</v>
      </c>
      <c r="J192" s="4">
        <f t="shared" si="10"/>
        <v>0.00024124324797533063</v>
      </c>
    </row>
    <row r="193" spans="2:10" ht="12.75">
      <c r="B193">
        <v>189.25953674316406</v>
      </c>
      <c r="C193">
        <v>-25</v>
      </c>
      <c r="D193">
        <v>189.25953674316406</v>
      </c>
      <c r="E193">
        <v>0.0023761436015543058</v>
      </c>
      <c r="H193" s="2">
        <f t="shared" si="9"/>
        <v>0.0004923459509171798</v>
      </c>
      <c r="I193" s="3">
        <f t="shared" si="8"/>
        <v>-79.27962137494039</v>
      </c>
      <c r="J193" s="4">
        <f t="shared" si="10"/>
        <v>3.5486935885459555E-06</v>
      </c>
    </row>
    <row r="194" spans="2:10" ht="12.75">
      <c r="B194">
        <v>202.9639892578125</v>
      </c>
      <c r="C194">
        <v>-25</v>
      </c>
      <c r="D194">
        <v>202.9639892578125</v>
      </c>
      <c r="E194">
        <v>0.0035389280874626354</v>
      </c>
      <c r="H194" s="2">
        <f t="shared" si="9"/>
        <v>0.0011156949334531969</v>
      </c>
      <c r="I194" s="3">
        <f t="shared" si="8"/>
        <v>-68.47364778601265</v>
      </c>
      <c r="J194" s="4">
        <f t="shared" si="10"/>
        <v>5.87205891869053E-06</v>
      </c>
    </row>
    <row r="195" spans="2:10" ht="12.75">
      <c r="B195">
        <v>214.80929565429688</v>
      </c>
      <c r="C195">
        <v>-25</v>
      </c>
      <c r="D195">
        <v>214.80929565429688</v>
      </c>
      <c r="E195">
        <v>0.005257848358460417</v>
      </c>
      <c r="H195" s="2">
        <f t="shared" si="9"/>
        <v>0.002062920497768924</v>
      </c>
      <c r="I195" s="3">
        <f t="shared" si="8"/>
        <v>-60.764929736905145</v>
      </c>
      <c r="J195" s="4">
        <f t="shared" si="10"/>
        <v>1.0207564035022719E-05</v>
      </c>
    </row>
    <row r="196" spans="2:10" ht="12.75">
      <c r="B196">
        <v>227.87632751464844</v>
      </c>
      <c r="C196">
        <v>-25</v>
      </c>
      <c r="D196">
        <v>227.87632751464844</v>
      </c>
      <c r="E196">
        <v>0.008240671517837712</v>
      </c>
      <c r="H196" s="2">
        <f t="shared" si="9"/>
        <v>0.003730594939672514</v>
      </c>
      <c r="I196" s="3">
        <f t="shared" si="8"/>
        <v>-54.72947888291277</v>
      </c>
      <c r="J196" s="4">
        <f t="shared" si="10"/>
        <v>2.03407907409143E-05</v>
      </c>
    </row>
    <row r="197" spans="2:10" ht="12.75">
      <c r="B197">
        <v>239.08424377441406</v>
      </c>
      <c r="C197">
        <v>-25</v>
      </c>
      <c r="D197">
        <v>239.08424377441406</v>
      </c>
      <c r="E197">
        <v>0.011172920047477358</v>
      </c>
      <c r="H197" s="2">
        <f t="shared" si="9"/>
        <v>0.00582557895257516</v>
      </c>
      <c r="I197" s="3">
        <f t="shared" si="8"/>
        <v>-47.85983495970268</v>
      </c>
      <c r="J197" s="4">
        <f t="shared" si="10"/>
        <v>2.859405678522984E-05</v>
      </c>
    </row>
    <row r="198" spans="2:10" ht="12.75">
      <c r="B198">
        <v>252.20440673828125</v>
      </c>
      <c r="C198">
        <v>-25</v>
      </c>
      <c r="D198">
        <v>252.20440673828125</v>
      </c>
      <c r="E198">
        <v>0.014105168577117005</v>
      </c>
      <c r="H198" s="2">
        <f t="shared" si="9"/>
        <v>0.009210619683461782</v>
      </c>
      <c r="I198" s="3">
        <f aca="true" t="shared" si="11" ref="I198:I261">100*(H198-E198)/E198</f>
        <v>-34.70039274536365</v>
      </c>
      <c r="J198" s="4">
        <f t="shared" si="10"/>
        <v>2.395660887238157E-05</v>
      </c>
    </row>
    <row r="199" spans="2:10" ht="12.75">
      <c r="B199">
        <v>265.8557434082031</v>
      </c>
      <c r="C199">
        <v>-25</v>
      </c>
      <c r="D199">
        <v>265.8557434082031</v>
      </c>
      <c r="E199">
        <v>0.018756337377754433</v>
      </c>
      <c r="H199" s="2">
        <f aca="true" t="shared" si="12" ref="H199:H262">(((D199/kg3)*LN(1+EXP(kg3*(1/mu+C199/D199))))^x)/kg1*ATAN(B199/kvb)</f>
        <v>0.013931181353672653</v>
      </c>
      <c r="I199" s="3">
        <f t="shared" si="11"/>
        <v>-25.725470420491355</v>
      </c>
      <c r="J199" s="4">
        <f t="shared" si="10"/>
        <v>2.3282130656732695E-05</v>
      </c>
    </row>
    <row r="200" spans="2:10" ht="12.75">
      <c r="B200">
        <v>276.4793395996094</v>
      </c>
      <c r="C200">
        <v>-25</v>
      </c>
      <c r="D200">
        <v>276.4793395996094</v>
      </c>
      <c r="E200">
        <v>0.022295265465217068</v>
      </c>
      <c r="H200" s="2">
        <f t="shared" si="12"/>
        <v>0.01850417517735714</v>
      </c>
      <c r="I200" s="3">
        <f t="shared" si="11"/>
        <v>-17.004015017333714</v>
      </c>
      <c r="J200" s="4">
        <f t="shared" si="10"/>
        <v>1.4372365570705866E-05</v>
      </c>
    </row>
    <row r="201" spans="2:10" ht="12.75">
      <c r="B201">
        <v>285.190673828125</v>
      </c>
      <c r="C201">
        <v>-25</v>
      </c>
      <c r="D201">
        <v>285.190673828125</v>
      </c>
      <c r="E201">
        <v>0.026390298480765045</v>
      </c>
      <c r="H201" s="2">
        <f t="shared" si="12"/>
        <v>0.02285284526702686</v>
      </c>
      <c r="I201" s="3">
        <f t="shared" si="11"/>
        <v>-13.404369853249333</v>
      </c>
      <c r="J201" s="4">
        <f t="shared" si="10"/>
        <v>1.2513575239386622E-05</v>
      </c>
    </row>
    <row r="202" spans="2:10" ht="12.75">
      <c r="B202">
        <v>295.1237487792969</v>
      </c>
      <c r="C202">
        <v>-25</v>
      </c>
      <c r="D202">
        <v>295.1237487792969</v>
      </c>
      <c r="E202">
        <v>0.031698690611959</v>
      </c>
      <c r="H202" s="2">
        <f t="shared" si="12"/>
        <v>0.028465950877034095</v>
      </c>
      <c r="I202" s="3">
        <f t="shared" si="11"/>
        <v>-10.198338393527477</v>
      </c>
      <c r="J202" s="4">
        <f t="shared" si="10"/>
        <v>1.0450606193762338E-05</v>
      </c>
    </row>
    <row r="203" spans="2:10" ht="12.75">
      <c r="B203">
        <v>311.32476806640625</v>
      </c>
      <c r="C203">
        <v>-25</v>
      </c>
      <c r="D203">
        <v>311.32476806640625</v>
      </c>
      <c r="E203">
        <v>0.040444892428144405</v>
      </c>
      <c r="H203" s="2">
        <f t="shared" si="12"/>
        <v>0.039075160865321694</v>
      </c>
      <c r="I203" s="3">
        <f t="shared" si="11"/>
        <v>-3.3866614066441563</v>
      </c>
      <c r="J203" s="4">
        <f t="shared" si="10"/>
        <v>1.8761645541927465E-06</v>
      </c>
    </row>
    <row r="204" spans="2:10" ht="12.75">
      <c r="B204">
        <v>321.9483642578125</v>
      </c>
      <c r="C204">
        <v>-25</v>
      </c>
      <c r="D204">
        <v>321.9483642578125</v>
      </c>
      <c r="E204">
        <v>0.047522748603069674</v>
      </c>
      <c r="H204" s="2">
        <f t="shared" si="12"/>
        <v>0.04696577122515087</v>
      </c>
      <c r="I204" s="3">
        <f t="shared" si="11"/>
        <v>-1.1720226508170242</v>
      </c>
      <c r="J204" s="4">
        <f t="shared" si="10"/>
        <v>3.102237995133101E-07</v>
      </c>
    </row>
    <row r="205" spans="2:10" ht="12.75">
      <c r="B205">
        <v>333.7405700683594</v>
      </c>
      <c r="C205">
        <v>-25</v>
      </c>
      <c r="D205">
        <v>333.7405700683594</v>
      </c>
      <c r="E205">
        <v>0.05631952504899273</v>
      </c>
      <c r="H205" s="2">
        <f t="shared" si="12"/>
        <v>0.05653796923475528</v>
      </c>
      <c r="I205" s="3">
        <f t="shared" si="11"/>
        <v>0.3878658166462223</v>
      </c>
      <c r="J205" s="4">
        <f t="shared" si="10"/>
        <v>4.7717862293463174E-08</v>
      </c>
    </row>
    <row r="206" spans="2:10" ht="12.75">
      <c r="B206">
        <v>342.451904296875</v>
      </c>
      <c r="C206">
        <v>-25</v>
      </c>
      <c r="D206">
        <v>342.451904296875</v>
      </c>
      <c r="E206">
        <v>0.0645096219370928</v>
      </c>
      <c r="H206" s="2">
        <f t="shared" si="12"/>
        <v>0.06412861023562468</v>
      </c>
      <c r="I206" s="3">
        <f t="shared" si="11"/>
        <v>-0.5906277079714831</v>
      </c>
      <c r="J206" s="4">
        <f t="shared" si="10"/>
        <v>1.45169916655632E-07</v>
      </c>
    </row>
    <row r="207" spans="2:10" ht="12.75">
      <c r="B207">
        <v>348.0824279785156</v>
      </c>
      <c r="C207">
        <v>-25</v>
      </c>
      <c r="D207">
        <v>348.0824279785156</v>
      </c>
      <c r="E207">
        <v>0.0697674394385491</v>
      </c>
      <c r="H207" s="2">
        <f t="shared" si="12"/>
        <v>0.06925798980818874</v>
      </c>
      <c r="I207" s="3">
        <f t="shared" si="11"/>
        <v>-0.7302111621984889</v>
      </c>
      <c r="J207" s="4">
        <f t="shared" si="10"/>
        <v>2.595389258743037E-07</v>
      </c>
    </row>
    <row r="208" spans="2:10" ht="12.75">
      <c r="B208">
        <v>354.9346618652344</v>
      </c>
      <c r="C208">
        <v>-25</v>
      </c>
      <c r="D208">
        <v>354.9346618652344</v>
      </c>
      <c r="E208">
        <v>0.07684529561347436</v>
      </c>
      <c r="H208" s="2">
        <f t="shared" si="12"/>
        <v>0.0757270515458287</v>
      </c>
      <c r="I208" s="3">
        <f t="shared" si="11"/>
        <v>-1.4551887122281821</v>
      </c>
      <c r="J208" s="4">
        <f t="shared" si="10"/>
        <v>1.2504697948247054E-06</v>
      </c>
    </row>
    <row r="209" spans="2:10" ht="12.75">
      <c r="B209">
        <v>359.29034423828125</v>
      </c>
      <c r="C209">
        <v>-25</v>
      </c>
      <c r="D209">
        <v>359.29034423828125</v>
      </c>
      <c r="E209">
        <v>0.08265924890002013</v>
      </c>
      <c r="H209" s="2">
        <f t="shared" si="12"/>
        <v>0.07996427732053536</v>
      </c>
      <c r="I209" s="3">
        <f t="shared" si="11"/>
        <v>-3.2603388191253133</v>
      </c>
      <c r="J209" s="4">
        <f t="shared" si="10"/>
        <v>7.262871814230636E-06</v>
      </c>
    </row>
    <row r="210" spans="2:10" ht="12.75">
      <c r="B210">
        <v>364.86773681640625</v>
      </c>
      <c r="C210">
        <v>-25</v>
      </c>
      <c r="D210">
        <v>364.86773681640625</v>
      </c>
      <c r="E210">
        <v>0.08852377681630354</v>
      </c>
      <c r="H210" s="2">
        <f t="shared" si="12"/>
        <v>0.08552727306699662</v>
      </c>
      <c r="I210" s="3">
        <f t="shared" si="11"/>
        <v>-3.3849705209991106</v>
      </c>
      <c r="J210" s="4">
        <f t="shared" si="10"/>
        <v>8.979034719610426E-06</v>
      </c>
    </row>
    <row r="211" spans="2:10" ht="12.75">
      <c r="B211">
        <v>369.2234191894531</v>
      </c>
      <c r="C211">
        <v>-25</v>
      </c>
      <c r="D211">
        <v>369.2234191894531</v>
      </c>
      <c r="E211">
        <v>0.09383216894749749</v>
      </c>
      <c r="H211" s="2">
        <f t="shared" si="12"/>
        <v>0.08997590830010012</v>
      </c>
      <c r="I211" s="3">
        <f t="shared" si="11"/>
        <v>-4.109742629476134</v>
      </c>
      <c r="J211" s="4">
        <f t="shared" si="10"/>
        <v>1.48707461806656E-05</v>
      </c>
    </row>
    <row r="212" spans="2:10" ht="12.75">
      <c r="B212">
        <v>374.8539123535156</v>
      </c>
      <c r="C212">
        <v>-25</v>
      </c>
      <c r="D212">
        <v>374.8539123535156</v>
      </c>
      <c r="E212">
        <v>0.10085946592118716</v>
      </c>
      <c r="H212" s="2">
        <f t="shared" si="12"/>
        <v>0.09585784709920583</v>
      </c>
      <c r="I212" s="3">
        <f t="shared" si="11"/>
        <v>-4.95899792478542</v>
      </c>
      <c r="J212" s="4">
        <f t="shared" si="10"/>
        <v>2.5016190840397903E-05</v>
      </c>
    </row>
    <row r="213" spans="2:10" ht="12.75">
      <c r="B213">
        <v>377.9878845214844</v>
      </c>
      <c r="C213">
        <v>-25</v>
      </c>
      <c r="D213">
        <v>377.9878845214844</v>
      </c>
      <c r="E213">
        <v>0.10556117849455812</v>
      </c>
      <c r="H213" s="2">
        <f t="shared" si="12"/>
        <v>0.09919427093632176</v>
      </c>
      <c r="I213" s="3">
        <f t="shared" si="11"/>
        <v>-6.0314858634934545</v>
      </c>
      <c r="J213" s="4">
        <f t="shared" si="10"/>
        <v>4.053751185512735E-05</v>
      </c>
    </row>
    <row r="214" spans="2:10" ht="12.75">
      <c r="B214">
        <v>383.5652770996094</v>
      </c>
      <c r="C214">
        <v>-25</v>
      </c>
      <c r="D214">
        <v>383.5652770996094</v>
      </c>
      <c r="E214">
        <v>0.11137513178110389</v>
      </c>
      <c r="H214" s="2">
        <f t="shared" si="12"/>
        <v>0.10523944681015812</v>
      </c>
      <c r="I214" s="3">
        <f t="shared" si="11"/>
        <v>-5.509026003223784</v>
      </c>
      <c r="J214" s="4">
        <f t="shared" si="10"/>
        <v>3.7646630062689805E-05</v>
      </c>
    </row>
    <row r="215" spans="2:10" ht="12.75">
      <c r="B215">
        <v>387.2835388183594</v>
      </c>
      <c r="C215">
        <v>-25</v>
      </c>
      <c r="D215">
        <v>387.2835388183594</v>
      </c>
      <c r="E215">
        <v>0.11784632382670822</v>
      </c>
      <c r="H215" s="2">
        <f t="shared" si="12"/>
        <v>0.10934421295732574</v>
      </c>
      <c r="I215" s="3">
        <f t="shared" si="11"/>
        <v>-7.214574535124863</v>
      </c>
      <c r="J215" s="4">
        <f t="shared" si="10"/>
        <v>7.228588923527164E-05</v>
      </c>
    </row>
    <row r="216" spans="2:10" ht="12.75">
      <c r="B216">
        <v>391.0549011230469</v>
      </c>
      <c r="C216">
        <v>-25</v>
      </c>
      <c r="D216">
        <v>391.0549011230469</v>
      </c>
      <c r="E216">
        <v>0.1219413568422562</v>
      </c>
      <c r="H216" s="2">
        <f t="shared" si="12"/>
        <v>0.11356709520565646</v>
      </c>
      <c r="I216" s="3">
        <f t="shared" si="11"/>
        <v>-6.867449939426798</v>
      </c>
      <c r="J216" s="4">
        <f t="shared" si="10"/>
        <v>7.012825795822614E-05</v>
      </c>
    </row>
    <row r="217" spans="2:10" ht="12.75">
      <c r="B217">
        <v>394.7731628417969</v>
      </c>
      <c r="C217">
        <v>-25</v>
      </c>
      <c r="D217">
        <v>394.7731628417969</v>
      </c>
      <c r="E217">
        <v>0.12957533337376886</v>
      </c>
      <c r="H217" s="2">
        <f t="shared" si="12"/>
        <v>0.11778794698663198</v>
      </c>
      <c r="I217" s="3">
        <f t="shared" si="11"/>
        <v>-9.096936955689992</v>
      </c>
      <c r="J217" s="4">
        <f t="shared" si="10"/>
        <v>0.00013894247783966004</v>
      </c>
    </row>
    <row r="218" spans="2:10" ht="12.75">
      <c r="B218">
        <v>227.87632751464844</v>
      </c>
      <c r="C218">
        <v>-30</v>
      </c>
      <c r="D218">
        <v>227.87632751464844</v>
      </c>
      <c r="E218">
        <v>0.0017694640437313177</v>
      </c>
      <c r="H218" s="2">
        <f t="shared" si="12"/>
        <v>0.0006631395910926668</v>
      </c>
      <c r="I218" s="3">
        <f t="shared" si="11"/>
        <v>-62.52313837955781</v>
      </c>
      <c r="J218" s="4">
        <f t="shared" si="10"/>
        <v>1.223953794506211E-06</v>
      </c>
    </row>
    <row r="219" spans="2:10" ht="12.75">
      <c r="B219">
        <v>236.5876922607422</v>
      </c>
      <c r="C219">
        <v>-30</v>
      </c>
      <c r="D219">
        <v>236.5876922607422</v>
      </c>
      <c r="E219">
        <v>0.002932279386643758</v>
      </c>
      <c r="H219" s="2">
        <f t="shared" si="12"/>
        <v>0.0010346810583599755</v>
      </c>
      <c r="I219" s="3">
        <f t="shared" si="11"/>
        <v>-64.71410387861249</v>
      </c>
      <c r="J219" s="4">
        <f t="shared" si="10"/>
        <v>3.6008794155054064E-06</v>
      </c>
    </row>
    <row r="220" spans="2:10" ht="12.75">
      <c r="B220">
        <v>244.0773468017578</v>
      </c>
      <c r="C220">
        <v>-30</v>
      </c>
      <c r="D220">
        <v>244.0773468017578</v>
      </c>
      <c r="E220">
        <v>0.004701743430375075</v>
      </c>
      <c r="H220" s="2">
        <f t="shared" si="12"/>
        <v>0.0014757179863034155</v>
      </c>
      <c r="I220" s="3">
        <f t="shared" si="11"/>
        <v>-68.61338760491039</v>
      </c>
      <c r="J220" s="4">
        <f aca="true" t="shared" si="13" ref="J220:J283">(H220-E220)^2</f>
        <v>1.0407240165797752E-05</v>
      </c>
    </row>
    <row r="221" spans="2:10" ht="12.75">
      <c r="B221">
        <v>252.20440673828125</v>
      </c>
      <c r="C221">
        <v>-30</v>
      </c>
      <c r="D221">
        <v>252.20440673828125</v>
      </c>
      <c r="E221">
        <v>0.005257848358460417</v>
      </c>
      <c r="H221" s="2">
        <f t="shared" si="12"/>
        <v>0.002112729198814767</v>
      </c>
      <c r="I221" s="3">
        <f t="shared" si="11"/>
        <v>-59.81760874835484</v>
      </c>
      <c r="J221" s="4">
        <f t="shared" si="13"/>
        <v>9.891774528370157E-06</v>
      </c>
    </row>
    <row r="222" spans="2:10" ht="12.75">
      <c r="B222">
        <v>259.64093017578125</v>
      </c>
      <c r="C222">
        <v>-30</v>
      </c>
      <c r="D222">
        <v>259.64093017578125</v>
      </c>
      <c r="E222">
        <v>0.007077856174925271</v>
      </c>
      <c r="H222" s="2">
        <f t="shared" si="12"/>
        <v>0.002868980826440376</v>
      </c>
      <c r="I222" s="3">
        <f t="shared" si="11"/>
        <v>-59.46539805931183</v>
      </c>
      <c r="J222" s="4">
        <f t="shared" si="13"/>
        <v>1.7714631699083843E-05</v>
      </c>
    </row>
    <row r="223" spans="2:10" ht="12.75">
      <c r="B223">
        <v>268.3522644042969</v>
      </c>
      <c r="C223">
        <v>-30</v>
      </c>
      <c r="D223">
        <v>268.3522644042969</v>
      </c>
      <c r="E223">
        <v>0.008796776445923053</v>
      </c>
      <c r="H223" s="2">
        <f t="shared" si="12"/>
        <v>0.004003635553449681</v>
      </c>
      <c r="I223" s="3">
        <f t="shared" si="11"/>
        <v>-54.48746960819718</v>
      </c>
      <c r="J223" s="4">
        <f t="shared" si="13"/>
        <v>2.297419961510043E-05</v>
      </c>
    </row>
    <row r="224" spans="2:10" ht="12.75">
      <c r="B224">
        <v>278.9758605957031</v>
      </c>
      <c r="C224">
        <v>-30</v>
      </c>
      <c r="D224">
        <v>278.9758605957031</v>
      </c>
      <c r="E224">
        <v>0.01056624048965437</v>
      </c>
      <c r="H224" s="2">
        <f t="shared" si="12"/>
        <v>0.0058110874243858385</v>
      </c>
      <c r="I224" s="3">
        <f t="shared" si="11"/>
        <v>-45.00326364826167</v>
      </c>
      <c r="J224" s="4">
        <f t="shared" si="13"/>
        <v>2.2611480674132713E-05</v>
      </c>
    </row>
    <row r="225" spans="2:10" ht="12.75">
      <c r="B225">
        <v>285.7749938964844</v>
      </c>
      <c r="C225">
        <v>-30</v>
      </c>
      <c r="D225">
        <v>285.7749938964844</v>
      </c>
      <c r="E225">
        <v>0.012335704533385687</v>
      </c>
      <c r="H225" s="2">
        <f t="shared" si="12"/>
        <v>0.0072443877109478715</v>
      </c>
      <c r="I225" s="3">
        <f t="shared" si="11"/>
        <v>-41.27301208178695</v>
      </c>
      <c r="J225" s="4">
        <f t="shared" si="13"/>
        <v>2.59215069864383E-05</v>
      </c>
    </row>
    <row r="226" spans="2:10" ht="12.75">
      <c r="B226">
        <v>296.39862060546875</v>
      </c>
      <c r="C226">
        <v>-30</v>
      </c>
      <c r="D226">
        <v>296.39862060546875</v>
      </c>
      <c r="E226">
        <v>0.014105168577117005</v>
      </c>
      <c r="H226" s="2">
        <f t="shared" si="12"/>
        <v>0.009963934534437767</v>
      </c>
      <c r="I226" s="3">
        <f t="shared" si="11"/>
        <v>-29.3596919458135</v>
      </c>
      <c r="J226" s="4">
        <f t="shared" si="13"/>
        <v>1.714981939624542E-05</v>
      </c>
    </row>
    <row r="227" spans="2:10" ht="12.75">
      <c r="B227">
        <v>306.3316650390625</v>
      </c>
      <c r="C227">
        <v>-30</v>
      </c>
      <c r="D227">
        <v>306.3316650390625</v>
      </c>
      <c r="E227">
        <v>0.016986873334023118</v>
      </c>
      <c r="H227" s="2">
        <f t="shared" si="12"/>
        <v>0.013078937979984622</v>
      </c>
      <c r="I227" s="3">
        <f t="shared" si="11"/>
        <v>-23.005618969391307</v>
      </c>
      <c r="J227" s="4">
        <f t="shared" si="13"/>
        <v>1.5271958731343985E-05</v>
      </c>
    </row>
    <row r="228" spans="2:10" ht="12.75">
      <c r="B228">
        <v>316.90216064453125</v>
      </c>
      <c r="C228">
        <v>-30</v>
      </c>
      <c r="D228">
        <v>316.90216064453125</v>
      </c>
      <c r="E228">
        <v>0.01936301693557742</v>
      </c>
      <c r="H228" s="2">
        <f t="shared" si="12"/>
        <v>0.017040410497819545</v>
      </c>
      <c r="I228" s="3">
        <f t="shared" si="11"/>
        <v>-11.995064846998826</v>
      </c>
      <c r="J228" s="4">
        <f t="shared" si="13"/>
        <v>5.394500664714332E-06</v>
      </c>
    </row>
    <row r="229" spans="2:10" ht="12.75">
      <c r="B229">
        <v>326.25091552734375</v>
      </c>
      <c r="C229">
        <v>-30</v>
      </c>
      <c r="D229">
        <v>326.25091552734375</v>
      </c>
      <c r="E229">
        <v>0.022901945023040056</v>
      </c>
      <c r="H229" s="2">
        <f t="shared" si="12"/>
        <v>0.021120559491640906</v>
      </c>
      <c r="I229" s="3">
        <f t="shared" si="11"/>
        <v>-7.77831546450322</v>
      </c>
      <c r="J229" s="4">
        <f t="shared" si="13"/>
        <v>3.173334411478233E-06</v>
      </c>
    </row>
    <row r="230" spans="2:10" ht="12.75">
      <c r="B230">
        <v>334.37799072265625</v>
      </c>
      <c r="C230">
        <v>-30</v>
      </c>
      <c r="D230">
        <v>334.37799072265625</v>
      </c>
      <c r="E230">
        <v>0.025783618922942057</v>
      </c>
      <c r="H230" s="2">
        <f t="shared" si="12"/>
        <v>0.025115038384431593</v>
      </c>
      <c r="I230" s="3">
        <f t="shared" si="11"/>
        <v>-2.5930438256499606</v>
      </c>
      <c r="J230" s="4">
        <f t="shared" si="13"/>
        <v>4.4699993647494185E-07</v>
      </c>
    </row>
    <row r="231" spans="2:10" ht="12.75">
      <c r="B231">
        <v>346.8075866699219</v>
      </c>
      <c r="C231">
        <v>-30</v>
      </c>
      <c r="D231">
        <v>346.8075866699219</v>
      </c>
      <c r="E231">
        <v>0.03109201105413601</v>
      </c>
      <c r="H231" s="2">
        <f t="shared" si="12"/>
        <v>0.03203111739241101</v>
      </c>
      <c r="I231" s="3">
        <f t="shared" si="11"/>
        <v>3.0204104090914887</v>
      </c>
      <c r="J231" s="4">
        <f t="shared" si="13"/>
        <v>8.819207145882794E-07</v>
      </c>
    </row>
    <row r="232" spans="2:10" ht="12.75">
      <c r="B232">
        <v>355.5189514160156</v>
      </c>
      <c r="C232">
        <v>-30</v>
      </c>
      <c r="D232">
        <v>355.5189514160156</v>
      </c>
      <c r="E232">
        <v>0.03634985941259643</v>
      </c>
      <c r="H232" s="2">
        <f t="shared" si="12"/>
        <v>0.03745378641030137</v>
      </c>
      <c r="I232" s="3">
        <f t="shared" si="11"/>
        <v>3.0369498411936013</v>
      </c>
      <c r="J232" s="4">
        <f t="shared" si="13"/>
        <v>1.2186548162618527E-06</v>
      </c>
    </row>
    <row r="233" spans="2:10" ht="12.75">
      <c r="B233">
        <v>363.6460266113281</v>
      </c>
      <c r="C233">
        <v>-30</v>
      </c>
      <c r="D233">
        <v>363.6460266113281</v>
      </c>
      <c r="E233">
        <v>0.04105157198596739</v>
      </c>
      <c r="H233" s="2">
        <f t="shared" si="12"/>
        <v>0.04293161274679367</v>
      </c>
      <c r="I233" s="3">
        <f t="shared" si="11"/>
        <v>4.579704673596734</v>
      </c>
      <c r="J233" s="4">
        <f t="shared" si="13"/>
        <v>3.5345532623682447E-06</v>
      </c>
    </row>
    <row r="234" spans="2:10" ht="12.75">
      <c r="B234">
        <v>370.44512939453125</v>
      </c>
      <c r="C234">
        <v>-30</v>
      </c>
      <c r="D234">
        <v>370.44512939453125</v>
      </c>
      <c r="E234">
        <v>0.04514663585851948</v>
      </c>
      <c r="H234" s="2">
        <f t="shared" si="12"/>
        <v>0.04781788179212326</v>
      </c>
      <c r="I234" s="3">
        <f t="shared" si="11"/>
        <v>5.916821669669763</v>
      </c>
      <c r="J234" s="4">
        <f t="shared" si="13"/>
        <v>7.1355548377947315E-06</v>
      </c>
    </row>
    <row r="235" spans="2:10" ht="12.75">
      <c r="B235">
        <v>375.4913330078125</v>
      </c>
      <c r="C235">
        <v>-30</v>
      </c>
      <c r="D235">
        <v>375.4913330078125</v>
      </c>
      <c r="E235">
        <v>0.04868556394598211</v>
      </c>
      <c r="H235" s="2">
        <f t="shared" si="12"/>
        <v>0.05161910636743339</v>
      </c>
      <c r="I235" s="3">
        <f t="shared" si="11"/>
        <v>6.02548719514909</v>
      </c>
      <c r="J235" s="4">
        <f t="shared" si="13"/>
        <v>8.605671138454203E-06</v>
      </c>
    </row>
    <row r="236" spans="2:10" ht="12.75">
      <c r="B236">
        <v>381.7061462402344</v>
      </c>
      <c r="C236">
        <v>-30</v>
      </c>
      <c r="D236">
        <v>381.7061462402344</v>
      </c>
      <c r="E236">
        <v>0.05222449203344475</v>
      </c>
      <c r="H236" s="2">
        <f t="shared" si="12"/>
        <v>0.056500479235248334</v>
      </c>
      <c r="I236" s="3">
        <f t="shared" si="11"/>
        <v>8.187704724950173</v>
      </c>
      <c r="J236" s="4">
        <f t="shared" si="13"/>
        <v>1.8284066549988034E-05</v>
      </c>
    </row>
    <row r="237" spans="2:10" ht="12.75">
      <c r="B237">
        <v>387.2835388183594</v>
      </c>
      <c r="C237">
        <v>-30</v>
      </c>
      <c r="D237">
        <v>387.2835388183594</v>
      </c>
      <c r="E237">
        <v>0.05687562997707807</v>
      </c>
      <c r="H237" s="2">
        <f t="shared" si="12"/>
        <v>0.061064689777411765</v>
      </c>
      <c r="I237" s="3">
        <f t="shared" si="11"/>
        <v>7.365298286844411</v>
      </c>
      <c r="J237" s="4">
        <f t="shared" si="13"/>
        <v>1.7548222010771795E-05</v>
      </c>
    </row>
    <row r="238" spans="2:10" ht="12.75">
      <c r="B238">
        <v>393.55145263671875</v>
      </c>
      <c r="C238">
        <v>-30</v>
      </c>
      <c r="D238">
        <v>393.55145263671875</v>
      </c>
      <c r="E238">
        <v>0.06274015789336147</v>
      </c>
      <c r="H238" s="2">
        <f t="shared" si="12"/>
        <v>0.0663957276502258</v>
      </c>
      <c r="I238" s="3">
        <f t="shared" si="11"/>
        <v>5.826523042988911</v>
      </c>
      <c r="J238" s="4">
        <f t="shared" si="13"/>
        <v>1.3363190247301154E-05</v>
      </c>
    </row>
    <row r="239" spans="2:10" ht="12.75">
      <c r="B239">
        <v>398.4914245605469</v>
      </c>
      <c r="C239">
        <v>-30</v>
      </c>
      <c r="D239">
        <v>398.4914245605469</v>
      </c>
      <c r="E239">
        <v>0.06683519090890945</v>
      </c>
      <c r="H239" s="2">
        <f t="shared" si="12"/>
        <v>0.07074395510480415</v>
      </c>
      <c r="I239" s="3">
        <f t="shared" si="11"/>
        <v>5.848362431136022</v>
      </c>
      <c r="J239" s="4">
        <f t="shared" si="13"/>
        <v>1.527843753910833E-05</v>
      </c>
    </row>
    <row r="240" spans="2:10" ht="12.75">
      <c r="B240">
        <v>403.4845275878906</v>
      </c>
      <c r="C240">
        <v>-30</v>
      </c>
      <c r="D240">
        <v>403.4845275878906</v>
      </c>
      <c r="E240">
        <v>0.07153690348228041</v>
      </c>
      <c r="H240" s="2">
        <f t="shared" si="12"/>
        <v>0.0752669992137495</v>
      </c>
      <c r="I240" s="3">
        <f t="shared" si="11"/>
        <v>5.214225874891322</v>
      </c>
      <c r="J240" s="4">
        <f t="shared" si="13"/>
        <v>1.3913614165923973E-05</v>
      </c>
    </row>
    <row r="241" spans="2:10" ht="12.75">
      <c r="B241">
        <v>409.6993408203125</v>
      </c>
      <c r="C241">
        <v>-30</v>
      </c>
      <c r="D241">
        <v>409.6993408203125</v>
      </c>
      <c r="E241">
        <v>0.07740143139856381</v>
      </c>
      <c r="H241" s="2">
        <f t="shared" si="12"/>
        <v>0.08107195292684935</v>
      </c>
      <c r="I241" s="3">
        <f t="shared" si="11"/>
        <v>4.742188176578919</v>
      </c>
      <c r="J241" s="4">
        <f t="shared" si="13"/>
        <v>1.3472728289607589E-05</v>
      </c>
    </row>
    <row r="242" spans="2:10" ht="12.75">
      <c r="B242">
        <v>414.0550231933594</v>
      </c>
      <c r="C242">
        <v>-30</v>
      </c>
      <c r="D242">
        <v>414.0550231933594</v>
      </c>
      <c r="E242">
        <v>0.08265924890002013</v>
      </c>
      <c r="H242" s="2">
        <f t="shared" si="12"/>
        <v>0.08525327717066843</v>
      </c>
      <c r="I242" s="3">
        <f t="shared" si="11"/>
        <v>3.1382190198532784</v>
      </c>
      <c r="J242" s="4">
        <f t="shared" si="13"/>
        <v>6.728982668922577E-06</v>
      </c>
    </row>
    <row r="243" spans="2:10" ht="12.75">
      <c r="B243">
        <v>417.826416015625</v>
      </c>
      <c r="C243">
        <v>-30</v>
      </c>
      <c r="D243">
        <v>417.826416015625</v>
      </c>
      <c r="E243">
        <v>0.0873609923303952</v>
      </c>
      <c r="H243" s="2">
        <f t="shared" si="12"/>
        <v>0.08894708543891416</v>
      </c>
      <c r="I243" s="3">
        <f t="shared" si="11"/>
        <v>1.8155621476006572</v>
      </c>
      <c r="J243" s="4">
        <f t="shared" si="13"/>
        <v>2.515691348891364E-06</v>
      </c>
    </row>
    <row r="244" spans="2:10" ht="12.75">
      <c r="B244">
        <v>421.544677734375</v>
      </c>
      <c r="C244">
        <v>-30</v>
      </c>
      <c r="D244">
        <v>421.544677734375</v>
      </c>
      <c r="E244">
        <v>0.09206270490376617</v>
      </c>
      <c r="H244" s="2">
        <f t="shared" si="12"/>
        <v>0.09265422309270942</v>
      </c>
      <c r="I244" s="3">
        <f t="shared" si="11"/>
        <v>0.6425166299008567</v>
      </c>
      <c r="J244" s="4">
        <f t="shared" si="13"/>
        <v>3.498937678507014E-07</v>
      </c>
    </row>
    <row r="245" spans="2:10" ht="12.75">
      <c r="B245">
        <v>427.1220703125</v>
      </c>
      <c r="C245">
        <v>-30</v>
      </c>
      <c r="D245">
        <v>427.1220703125</v>
      </c>
      <c r="E245">
        <v>0.09732053783372453</v>
      </c>
      <c r="H245" s="2">
        <f t="shared" si="12"/>
        <v>0.09833398313127353</v>
      </c>
      <c r="I245" s="3">
        <f t="shared" si="11"/>
        <v>1.0413478183613278</v>
      </c>
      <c r="J245" s="4">
        <f t="shared" si="13"/>
        <v>1.0270713711241832E-06</v>
      </c>
    </row>
    <row r="246" spans="2:10" ht="12.75">
      <c r="B246">
        <v>431.5308532714844</v>
      </c>
      <c r="C246">
        <v>-30</v>
      </c>
      <c r="D246">
        <v>431.5308532714844</v>
      </c>
      <c r="E246">
        <v>0.10374115524959122</v>
      </c>
      <c r="H246" s="2">
        <f t="shared" si="12"/>
        <v>0.10292247843173913</v>
      </c>
      <c r="I246" s="3">
        <f t="shared" si="11"/>
        <v>-0.7891533652988907</v>
      </c>
      <c r="J246" s="4">
        <f t="shared" si="13"/>
        <v>6.702317320884338E-07</v>
      </c>
    </row>
    <row r="247" spans="2:10" ht="12.75">
      <c r="B247">
        <v>270.2113952636719</v>
      </c>
      <c r="C247">
        <v>-35</v>
      </c>
      <c r="D247">
        <v>270.2113952636719</v>
      </c>
      <c r="E247">
        <v>0.002932279386643758</v>
      </c>
      <c r="H247" s="2">
        <f t="shared" si="12"/>
        <v>0.0009989134332332751</v>
      </c>
      <c r="I247" s="3">
        <f t="shared" si="11"/>
        <v>-65.93389300544735</v>
      </c>
      <c r="J247" s="4">
        <f t="shared" si="13"/>
        <v>3.737903909806826E-06</v>
      </c>
    </row>
    <row r="248" spans="2:10" ht="12.75">
      <c r="B248">
        <v>282.6941223144531</v>
      </c>
      <c r="C248">
        <v>-35</v>
      </c>
      <c r="D248">
        <v>282.6941223144531</v>
      </c>
      <c r="E248">
        <v>0.0035389280874626354</v>
      </c>
      <c r="H248" s="2">
        <f t="shared" si="12"/>
        <v>0.001684699243642768</v>
      </c>
      <c r="I248" s="3">
        <f t="shared" si="11"/>
        <v>-52.395211148506974</v>
      </c>
      <c r="J248" s="4">
        <f t="shared" si="13"/>
        <v>3.438164605253562E-06</v>
      </c>
    </row>
    <row r="249" spans="2:10" ht="12.75">
      <c r="B249">
        <v>292.68035888671875</v>
      </c>
      <c r="C249">
        <v>-35</v>
      </c>
      <c r="D249">
        <v>292.68035888671875</v>
      </c>
      <c r="E249">
        <v>0.004701743430375075</v>
      </c>
      <c r="H249" s="2">
        <f t="shared" si="12"/>
        <v>0.00247066493526623</v>
      </c>
      <c r="I249" s="3">
        <f t="shared" si="11"/>
        <v>-47.45215318843683</v>
      </c>
      <c r="J249" s="4">
        <f t="shared" si="13"/>
        <v>4.9777112513371505E-06</v>
      </c>
    </row>
    <row r="250" spans="2:10" ht="12.75">
      <c r="B250">
        <v>306.9690856933594</v>
      </c>
      <c r="C250">
        <v>-35</v>
      </c>
      <c r="D250">
        <v>306.9690856933594</v>
      </c>
      <c r="E250">
        <v>0.007633991960014723</v>
      </c>
      <c r="H250" s="2">
        <f t="shared" si="12"/>
        <v>0.0040681370404225484</v>
      </c>
      <c r="I250" s="3">
        <f t="shared" si="11"/>
        <v>-46.7102262914264</v>
      </c>
      <c r="J250" s="4">
        <f t="shared" si="13"/>
        <v>1.2715321307579712E-05</v>
      </c>
    </row>
    <row r="251" spans="2:10" ht="12.75">
      <c r="B251">
        <v>313.8213195800781</v>
      </c>
      <c r="C251">
        <v>-35</v>
      </c>
      <c r="D251">
        <v>313.8213195800781</v>
      </c>
      <c r="E251">
        <v>0.008796776445923053</v>
      </c>
      <c r="H251" s="2">
        <f t="shared" si="12"/>
        <v>0.005070630068100932</v>
      </c>
      <c r="I251" s="3">
        <f t="shared" si="11"/>
        <v>-42.358088792276156</v>
      </c>
      <c r="J251" s="4">
        <f t="shared" si="13"/>
        <v>1.3884166828956915E-05</v>
      </c>
    </row>
    <row r="252" spans="2:10" ht="12.75">
      <c r="B252">
        <v>324.39178466796875</v>
      </c>
      <c r="C252">
        <v>-35</v>
      </c>
      <c r="D252">
        <v>324.39178466796875</v>
      </c>
      <c r="E252">
        <v>0.011172920047477358</v>
      </c>
      <c r="H252" s="2">
        <f t="shared" si="12"/>
        <v>0.006967353466500766</v>
      </c>
      <c r="I252" s="3">
        <f t="shared" si="11"/>
        <v>-37.640711319026515</v>
      </c>
      <c r="J252" s="4">
        <f t="shared" si="13"/>
        <v>1.7686790267027144E-05</v>
      </c>
    </row>
    <row r="253" spans="2:10" ht="12.75">
      <c r="B253">
        <v>331.8814392089844</v>
      </c>
      <c r="C253">
        <v>-35</v>
      </c>
      <c r="D253">
        <v>331.8814392089844</v>
      </c>
      <c r="E253">
        <v>0.012335704533385687</v>
      </c>
      <c r="H253" s="2">
        <f t="shared" si="12"/>
        <v>0.008595544752328082</v>
      </c>
      <c r="I253" s="3">
        <f t="shared" si="11"/>
        <v>-30.319790579736527</v>
      </c>
      <c r="J253" s="4">
        <f t="shared" si="13"/>
        <v>1.3988795187840876E-05</v>
      </c>
    </row>
    <row r="254" spans="2:10" ht="12.75">
      <c r="B254">
        <v>338.733642578125</v>
      </c>
      <c r="C254">
        <v>-35</v>
      </c>
      <c r="D254">
        <v>338.733642578125</v>
      </c>
      <c r="E254">
        <v>0.014105168577117005</v>
      </c>
      <c r="H254" s="2">
        <f t="shared" si="12"/>
        <v>0.010309747112754416</v>
      </c>
      <c r="I254" s="3">
        <f t="shared" si="11"/>
        <v>-26.90801916766843</v>
      </c>
      <c r="J254" s="4">
        <f t="shared" si="13"/>
        <v>1.4405224092144255E-05</v>
      </c>
    </row>
    <row r="255" spans="2:10" ht="12.75">
      <c r="B255">
        <v>347.44500732421875</v>
      </c>
      <c r="C255">
        <v>-35</v>
      </c>
      <c r="D255">
        <v>347.44500732421875</v>
      </c>
      <c r="E255">
        <v>0.016986873334023118</v>
      </c>
      <c r="H255" s="2">
        <f t="shared" si="12"/>
        <v>0.01281920165115476</v>
      </c>
      <c r="I255" s="3">
        <f t="shared" si="11"/>
        <v>-24.534660386975997</v>
      </c>
      <c r="J255" s="4">
        <f t="shared" si="13"/>
        <v>1.7369487256182775E-05</v>
      </c>
    </row>
    <row r="256" spans="2:10" ht="12.75">
      <c r="B256">
        <v>356.7937927246094</v>
      </c>
      <c r="C256">
        <v>-35</v>
      </c>
      <c r="D256">
        <v>356.7937927246094</v>
      </c>
      <c r="E256">
        <v>0.0199696656363963</v>
      </c>
      <c r="H256" s="2">
        <f t="shared" si="12"/>
        <v>0.015946584977062677</v>
      </c>
      <c r="I256" s="3">
        <f t="shared" si="11"/>
        <v>-20.145959038999834</v>
      </c>
      <c r="J256" s="4">
        <f t="shared" si="13"/>
        <v>1.618517799150427E-05</v>
      </c>
    </row>
    <row r="257" spans="2:10" ht="12.75">
      <c r="B257">
        <v>365.5051574707031</v>
      </c>
      <c r="C257">
        <v>-35</v>
      </c>
      <c r="D257">
        <v>365.5051574707031</v>
      </c>
      <c r="E257">
        <v>0.022295265465217068</v>
      </c>
      <c r="H257" s="2">
        <f t="shared" si="12"/>
        <v>0.019283974363845893</v>
      </c>
      <c r="I257" s="3">
        <f t="shared" si="11"/>
        <v>-13.506415099964169</v>
      </c>
      <c r="J257" s="4">
        <f t="shared" si="13"/>
        <v>9.067874097197221E-06</v>
      </c>
    </row>
    <row r="258" spans="2:10" ht="12.75">
      <c r="B258">
        <v>375.4913330078125</v>
      </c>
      <c r="C258">
        <v>-35</v>
      </c>
      <c r="D258">
        <v>375.4913330078125</v>
      </c>
      <c r="E258">
        <v>0.025783618922942057</v>
      </c>
      <c r="H258" s="2">
        <f t="shared" si="12"/>
        <v>0.023628634712737562</v>
      </c>
      <c r="I258" s="3">
        <f t="shared" si="11"/>
        <v>-8.357958658344144</v>
      </c>
      <c r="J258" s="4">
        <f t="shared" si="13"/>
        <v>4.6439569462306905E-06</v>
      </c>
    </row>
    <row r="259" spans="2:10" ht="12.75">
      <c r="B259">
        <v>382.9278564453125</v>
      </c>
      <c r="C259">
        <v>-35</v>
      </c>
      <c r="D259">
        <v>382.9278564453125</v>
      </c>
      <c r="E259">
        <v>0.029322547010404692</v>
      </c>
      <c r="H259" s="2">
        <f t="shared" si="12"/>
        <v>0.027230875434388298</v>
      </c>
      <c r="I259" s="3">
        <f t="shared" si="11"/>
        <v>-7.133321587903649</v>
      </c>
      <c r="J259" s="4">
        <f t="shared" si="13"/>
        <v>4.375089981914906E-06</v>
      </c>
    </row>
    <row r="260" spans="2:10" ht="12.75">
      <c r="B260">
        <v>391.0549011230469</v>
      </c>
      <c r="C260">
        <v>-35</v>
      </c>
      <c r="D260">
        <v>391.0549011230469</v>
      </c>
      <c r="E260">
        <v>0.03225482639704845</v>
      </c>
      <c r="H260" s="2">
        <f t="shared" si="12"/>
        <v>0.031528849215769275</v>
      </c>
      <c r="I260" s="3">
        <f t="shared" si="11"/>
        <v>-2.250755196579223</v>
      </c>
      <c r="J260" s="4">
        <f t="shared" si="13"/>
        <v>5.27042867738056E-07</v>
      </c>
    </row>
    <row r="261" spans="2:10" ht="12.75">
      <c r="B261">
        <v>399.7662658691406</v>
      </c>
      <c r="C261">
        <v>-35</v>
      </c>
      <c r="D261">
        <v>399.7662658691406</v>
      </c>
      <c r="E261">
        <v>0.03634985941259643</v>
      </c>
      <c r="H261" s="2">
        <f t="shared" si="12"/>
        <v>0.03655486398828228</v>
      </c>
      <c r="I261" s="3">
        <f t="shared" si="11"/>
        <v>0.563976254650421</v>
      </c>
      <c r="J261" s="4">
        <f t="shared" si="13"/>
        <v>4.202687605213738E-08</v>
      </c>
    </row>
    <row r="262" spans="2:10" ht="12.75">
      <c r="B262">
        <v>409.1150207519531</v>
      </c>
      <c r="C262">
        <v>-35</v>
      </c>
      <c r="D262">
        <v>409.1150207519531</v>
      </c>
      <c r="E262">
        <v>0.040444892428144405</v>
      </c>
      <c r="H262" s="2">
        <f t="shared" si="12"/>
        <v>0.042427519336017704</v>
      </c>
      <c r="I262" s="3">
        <f aca="true" t="shared" si="14" ref="I262:I325">100*(H262-E262)/E262</f>
        <v>4.902045199886963</v>
      </c>
      <c r="J262" s="4">
        <f t="shared" si="13"/>
        <v>3.930809455823237E-06</v>
      </c>
    </row>
    <row r="263" spans="2:10" ht="12.75">
      <c r="B263">
        <v>422.1820983886719</v>
      </c>
      <c r="C263">
        <v>-35</v>
      </c>
      <c r="D263">
        <v>422.1820983886719</v>
      </c>
      <c r="E263">
        <v>0.048078884388159125</v>
      </c>
      <c r="H263" s="2">
        <f aca="true" t="shared" si="15" ref="H263:H326">(((D263/kg3)*LN(1+EXP(kg3*(1/mu+C263/D263))))^x)/kg1*ATAN(B263/kvb)</f>
        <v>0.051452732801375224</v>
      </c>
      <c r="I263" s="3">
        <f t="shared" si="14"/>
        <v>7.017318426063586</v>
      </c>
      <c r="J263" s="4">
        <f t="shared" si="13"/>
        <v>1.1382853115360789E-05</v>
      </c>
    </row>
    <row r="264" spans="2:10" ht="12.75">
      <c r="B264">
        <v>429.0343017578125</v>
      </c>
      <c r="C264">
        <v>-35</v>
      </c>
      <c r="D264">
        <v>429.0343017578125</v>
      </c>
      <c r="E264">
        <v>0.05161781247562176</v>
      </c>
      <c r="H264" s="2">
        <f t="shared" si="15"/>
        <v>0.05655756957320548</v>
      </c>
      <c r="I264" s="3">
        <f t="shared" si="14"/>
        <v>9.569869122052935</v>
      </c>
      <c r="J264" s="4">
        <f t="shared" si="13"/>
        <v>2.440120018312869E-05</v>
      </c>
    </row>
    <row r="265" spans="2:10" ht="12.75">
      <c r="B265">
        <v>435.88653564453125</v>
      </c>
      <c r="C265">
        <v>-35</v>
      </c>
      <c r="D265">
        <v>435.88653564453125</v>
      </c>
      <c r="E265">
        <v>0.05687562997707807</v>
      </c>
      <c r="H265" s="2">
        <f t="shared" si="15"/>
        <v>0.06191205244750669</v>
      </c>
      <c r="I265" s="3">
        <f t="shared" si="14"/>
        <v>8.855150215405773</v>
      </c>
      <c r="J265" s="4">
        <f t="shared" si="13"/>
        <v>2.5365551300638308E-05</v>
      </c>
    </row>
    <row r="266" spans="2:10" ht="12.75">
      <c r="B266">
        <v>441.46392822265625</v>
      </c>
      <c r="C266">
        <v>-35</v>
      </c>
      <c r="D266">
        <v>441.46392822265625</v>
      </c>
      <c r="E266">
        <v>0.060414558064540706</v>
      </c>
      <c r="H266" s="2">
        <f t="shared" si="15"/>
        <v>0.06645084769499912</v>
      </c>
      <c r="I266" s="3">
        <f t="shared" si="14"/>
        <v>9.991448789561389</v>
      </c>
      <c r="J266" s="4">
        <f t="shared" si="13"/>
        <v>3.6436792502779785E-05</v>
      </c>
    </row>
    <row r="267" spans="2:10" ht="12.75">
      <c r="B267">
        <v>446.45703125</v>
      </c>
      <c r="C267">
        <v>-35</v>
      </c>
      <c r="D267">
        <v>446.45703125</v>
      </c>
      <c r="E267">
        <v>0.0645096219370928</v>
      </c>
      <c r="H267" s="2">
        <f t="shared" si="15"/>
        <v>0.0706488394156148</v>
      </c>
      <c r="I267" s="3">
        <f t="shared" si="14"/>
        <v>9.516746950569207</v>
      </c>
      <c r="J267" s="4">
        <f t="shared" si="13"/>
        <v>3.768999124859005E-05</v>
      </c>
    </row>
    <row r="268" spans="2:10" ht="12.75">
      <c r="B268">
        <v>450.81268310546875</v>
      </c>
      <c r="C268">
        <v>-35</v>
      </c>
      <c r="D268">
        <v>450.81268310546875</v>
      </c>
      <c r="E268">
        <v>0.06860465495264077</v>
      </c>
      <c r="H268" s="2">
        <f t="shared" si="15"/>
        <v>0.07441292609076565</v>
      </c>
      <c r="I268" s="3">
        <f t="shared" si="14"/>
        <v>8.466293055674498</v>
      </c>
      <c r="J268" s="4">
        <f t="shared" si="13"/>
        <v>3.3736013613974447E-05</v>
      </c>
    </row>
    <row r="269" spans="2:10" ht="12.75">
      <c r="B269">
        <v>455.1683654785156</v>
      </c>
      <c r="C269">
        <v>-35</v>
      </c>
      <c r="D269">
        <v>455.1683654785156</v>
      </c>
      <c r="E269">
        <v>0.07386250331110118</v>
      </c>
      <c r="H269" s="2">
        <f t="shared" si="15"/>
        <v>0.07827048623219454</v>
      </c>
      <c r="I269" s="3">
        <f t="shared" si="14"/>
        <v>5.967822269071214</v>
      </c>
      <c r="J269" s="4">
        <f t="shared" si="13"/>
        <v>1.9430313432650743E-05</v>
      </c>
    </row>
    <row r="270" spans="2:10" ht="12.75">
      <c r="B270">
        <v>460.1614685058594</v>
      </c>
      <c r="C270">
        <v>-35</v>
      </c>
      <c r="D270">
        <v>460.1614685058594</v>
      </c>
      <c r="E270">
        <v>0.07856421588447215</v>
      </c>
      <c r="H270" s="2">
        <f t="shared" si="15"/>
        <v>0.08280549629011817</v>
      </c>
      <c r="I270" s="3">
        <f t="shared" si="14"/>
        <v>5.398488813129345</v>
      </c>
      <c r="J270" s="4">
        <f t="shared" si="13"/>
        <v>1.7988459479316843E-05</v>
      </c>
    </row>
    <row r="271" spans="2:10" ht="12.75">
      <c r="B271">
        <v>463.29541015625</v>
      </c>
      <c r="C271">
        <v>-35</v>
      </c>
      <c r="D271">
        <v>463.29541015625</v>
      </c>
      <c r="E271">
        <v>0.08210314397193479</v>
      </c>
      <c r="H271" s="2">
        <f t="shared" si="15"/>
        <v>0.08571251120198722</v>
      </c>
      <c r="I271" s="3">
        <f t="shared" si="14"/>
        <v>4.396137657391321</v>
      </c>
      <c r="J271" s="4">
        <f t="shared" si="13"/>
        <v>1.3027531801376406E-05</v>
      </c>
    </row>
    <row r="272" spans="2:10" ht="12.75">
      <c r="B272">
        <v>466.37628173828125</v>
      </c>
      <c r="C272">
        <v>-35</v>
      </c>
      <c r="D272">
        <v>466.37628173828125</v>
      </c>
      <c r="E272">
        <v>0.08619817698748276</v>
      </c>
      <c r="H272" s="2">
        <f t="shared" si="15"/>
        <v>0.08861516405424429</v>
      </c>
      <c r="I272" s="3">
        <f t="shared" si="14"/>
        <v>2.803988612325878</v>
      </c>
      <c r="J272" s="4">
        <f t="shared" si="13"/>
        <v>5.841826480892468E-06</v>
      </c>
    </row>
    <row r="273" spans="2:10" ht="12.75">
      <c r="B273">
        <v>463.8797302246094</v>
      </c>
      <c r="C273">
        <v>-35</v>
      </c>
      <c r="D273">
        <v>463.8797302246094</v>
      </c>
      <c r="E273">
        <v>0.08382206424293256</v>
      </c>
      <c r="H273" s="2">
        <f t="shared" si="15"/>
        <v>0.08625962940058043</v>
      </c>
      <c r="I273" s="3">
        <f t="shared" si="14"/>
        <v>2.908023298714446</v>
      </c>
      <c r="J273" s="4">
        <f t="shared" si="13"/>
        <v>5.941723897778883E-06</v>
      </c>
    </row>
    <row r="274" spans="2:10" ht="12.75">
      <c r="B274">
        <v>460.79888916015625</v>
      </c>
      <c r="C274">
        <v>-35</v>
      </c>
      <c r="D274">
        <v>460.79888916015625</v>
      </c>
      <c r="E274">
        <v>0.07972700037038048</v>
      </c>
      <c r="H274" s="2">
        <f t="shared" si="15"/>
        <v>0.08339300439731556</v>
      </c>
      <c r="I274" s="3">
        <f t="shared" si="14"/>
        <v>4.598196357450121</v>
      </c>
      <c r="J274" s="4">
        <f t="shared" si="13"/>
        <v>1.3439585525504221E-05</v>
      </c>
    </row>
    <row r="275" spans="2:10" ht="12.75">
      <c r="B275">
        <v>458.3023376464844</v>
      </c>
      <c r="C275">
        <v>-35</v>
      </c>
      <c r="D275">
        <v>458.3023376464844</v>
      </c>
      <c r="E275">
        <v>0.07684529561347436</v>
      </c>
      <c r="H275" s="2">
        <f t="shared" si="15"/>
        <v>0.08110297604009778</v>
      </c>
      <c r="I275" s="3">
        <f t="shared" si="14"/>
        <v>5.540586958034758</v>
      </c>
      <c r="J275" s="4">
        <f t="shared" si="13"/>
        <v>1.812784261525216E-05</v>
      </c>
    </row>
    <row r="276" spans="2:10" ht="12.75">
      <c r="B276">
        <v>454.53094482421875</v>
      </c>
      <c r="C276">
        <v>-35</v>
      </c>
      <c r="D276">
        <v>454.53094482421875</v>
      </c>
      <c r="E276">
        <v>0.07269971882519285</v>
      </c>
      <c r="H276" s="2">
        <f t="shared" si="15"/>
        <v>0.07770018563520249</v>
      </c>
      <c r="I276" s="3">
        <f t="shared" si="14"/>
        <v>6.878247799050374</v>
      </c>
      <c r="J276" s="4">
        <f t="shared" si="13"/>
        <v>2.5004668318007963E-05</v>
      </c>
    </row>
    <row r="277" spans="2:10" ht="12.75">
      <c r="B277">
        <v>450.81268310546875</v>
      </c>
      <c r="C277">
        <v>-35</v>
      </c>
      <c r="D277">
        <v>450.81268310546875</v>
      </c>
      <c r="E277">
        <v>0.06860465495264077</v>
      </c>
      <c r="H277" s="2">
        <f t="shared" si="15"/>
        <v>0.07441292609076565</v>
      </c>
      <c r="I277" s="3">
        <f t="shared" si="14"/>
        <v>8.466293055674498</v>
      </c>
      <c r="J277" s="4">
        <f t="shared" si="13"/>
        <v>3.3736013613974447E-05</v>
      </c>
    </row>
    <row r="278" spans="2:10" ht="12.75">
      <c r="B278">
        <v>445.8727111816406</v>
      </c>
      <c r="C278">
        <v>-35</v>
      </c>
      <c r="D278">
        <v>445.8727111816406</v>
      </c>
      <c r="E278">
        <v>0.0639029423792698</v>
      </c>
      <c r="H278" s="2">
        <f t="shared" si="15"/>
        <v>0.07015107257545533</v>
      </c>
      <c r="I278" s="3">
        <f t="shared" si="14"/>
        <v>9.777531305369802</v>
      </c>
      <c r="J278" s="4">
        <f t="shared" si="13"/>
        <v>3.903913094848544E-05</v>
      </c>
    </row>
    <row r="279" spans="2:10" ht="12.75">
      <c r="B279">
        <v>438.9673767089844</v>
      </c>
      <c r="C279">
        <v>-35</v>
      </c>
      <c r="D279">
        <v>438.9673767089844</v>
      </c>
      <c r="E279">
        <v>0.058645094020809384</v>
      </c>
      <c r="H279" s="2">
        <f t="shared" si="15"/>
        <v>0.0643993913182756</v>
      </c>
      <c r="I279" s="3">
        <f t="shared" si="14"/>
        <v>9.812069353021048</v>
      </c>
      <c r="J279" s="4">
        <f t="shared" si="13"/>
        <v>3.311193738762701E-05</v>
      </c>
    </row>
    <row r="280" spans="2:10" ht="12.75">
      <c r="B280">
        <v>432.16827392578125</v>
      </c>
      <c r="C280">
        <v>-35</v>
      </c>
      <c r="D280">
        <v>432.16827392578125</v>
      </c>
      <c r="E280">
        <v>0.05394338144743842</v>
      </c>
      <c r="H280" s="2">
        <f t="shared" si="15"/>
        <v>0.05897586812461518</v>
      </c>
      <c r="I280" s="3">
        <f t="shared" si="14"/>
        <v>9.329201362877738</v>
      </c>
      <c r="J280" s="4">
        <f t="shared" si="13"/>
        <v>2.5325922155961606E-05</v>
      </c>
    </row>
    <row r="281" spans="2:10" ht="12.75">
      <c r="B281">
        <v>424.0412292480469</v>
      </c>
      <c r="C281">
        <v>-35</v>
      </c>
      <c r="D281">
        <v>424.0412292480469</v>
      </c>
      <c r="E281">
        <v>0.04924166887406746</v>
      </c>
      <c r="H281" s="2">
        <f t="shared" si="15"/>
        <v>0.052812798357260014</v>
      </c>
      <c r="I281" s="3">
        <f t="shared" si="14"/>
        <v>7.252251121556214</v>
      </c>
      <c r="J281" s="4">
        <f t="shared" si="13"/>
        <v>1.2752965785727122E-05</v>
      </c>
    </row>
    <row r="282" spans="2:10" ht="12.75">
      <c r="B282">
        <v>415.96728515625</v>
      </c>
      <c r="C282">
        <v>-35</v>
      </c>
      <c r="D282">
        <v>415.96728515625</v>
      </c>
      <c r="E282">
        <v>0.04575328455933836</v>
      </c>
      <c r="H282" s="2">
        <f t="shared" si="15"/>
        <v>0.04704285625095447</v>
      </c>
      <c r="I282" s="3">
        <f t="shared" si="14"/>
        <v>2.8185335851541833</v>
      </c>
      <c r="J282" s="4">
        <f t="shared" si="13"/>
        <v>1.662995147817648E-06</v>
      </c>
    </row>
    <row r="283" spans="2:10" ht="12.75">
      <c r="B283">
        <v>410.3367614746094</v>
      </c>
      <c r="C283">
        <v>-35</v>
      </c>
      <c r="D283">
        <v>410.3367614746094</v>
      </c>
      <c r="E283">
        <v>0.04221435647187572</v>
      </c>
      <c r="H283" s="2">
        <f t="shared" si="15"/>
        <v>0.04323128463898478</v>
      </c>
      <c r="I283" s="3">
        <f t="shared" si="14"/>
        <v>2.408962855531292</v>
      </c>
      <c r="J283" s="4">
        <f t="shared" si="13"/>
        <v>1.0341428970597843E-06</v>
      </c>
    </row>
    <row r="284" spans="2:10" ht="12.75">
      <c r="B284">
        <v>404.7593688964844</v>
      </c>
      <c r="C284">
        <v>-35</v>
      </c>
      <c r="D284">
        <v>404.7593688964844</v>
      </c>
      <c r="E284">
        <v>0.03928210794223608</v>
      </c>
      <c r="H284" s="2">
        <f t="shared" si="15"/>
        <v>0.039630087217655985</v>
      </c>
      <c r="I284" s="3">
        <f t="shared" si="14"/>
        <v>0.8858467471542188</v>
      </c>
      <c r="J284" s="4">
        <f aca="true" t="shared" si="16" ref="J284:J347">(H284-E284)^2</f>
        <v>1.2108957612176374E-07</v>
      </c>
    </row>
    <row r="285" spans="2:10" ht="12.75">
      <c r="B285">
        <v>394.7731628417969</v>
      </c>
      <c r="C285">
        <v>-35</v>
      </c>
      <c r="D285">
        <v>394.7731628417969</v>
      </c>
      <c r="E285">
        <v>0.034024290440779766</v>
      </c>
      <c r="H285" s="2">
        <f t="shared" si="15"/>
        <v>0.033621162683970085</v>
      </c>
      <c r="I285" s="3">
        <f t="shared" si="14"/>
        <v>-1.1848234058292435</v>
      </c>
      <c r="J285" s="4">
        <f t="shared" si="16"/>
        <v>1.6251198831040494E-07</v>
      </c>
    </row>
    <row r="286" spans="2:10" ht="12.75">
      <c r="B286">
        <v>389.78009033203125</v>
      </c>
      <c r="C286">
        <v>-35</v>
      </c>
      <c r="D286">
        <v>389.78009033203125</v>
      </c>
      <c r="E286">
        <v>0.032861475097867326</v>
      </c>
      <c r="H286" s="2">
        <f t="shared" si="15"/>
        <v>0.030829684790088487</v>
      </c>
      <c r="I286" s="3">
        <f t="shared" si="14"/>
        <v>-6.1828944127669425</v>
      </c>
      <c r="J286" s="4">
        <f t="shared" si="16"/>
        <v>4.12817185478403E-06</v>
      </c>
    </row>
    <row r="287" spans="2:10" ht="12.75">
      <c r="B287">
        <v>382.9278564453125</v>
      </c>
      <c r="C287">
        <v>-35</v>
      </c>
      <c r="D287">
        <v>382.9278564453125</v>
      </c>
      <c r="E287">
        <v>0.029322547010404692</v>
      </c>
      <c r="H287" s="2">
        <f t="shared" si="15"/>
        <v>0.027230875434388298</v>
      </c>
      <c r="I287" s="3">
        <f t="shared" si="14"/>
        <v>-7.133321587903649</v>
      </c>
      <c r="J287" s="4">
        <f t="shared" si="16"/>
        <v>4.375089981914906E-06</v>
      </c>
    </row>
    <row r="288" spans="2:10" ht="12.75">
      <c r="B288">
        <v>375.4913330078125</v>
      </c>
      <c r="C288">
        <v>-35</v>
      </c>
      <c r="D288">
        <v>375.4913330078125</v>
      </c>
      <c r="E288">
        <v>0.026996978038588033</v>
      </c>
      <c r="H288" s="2">
        <f t="shared" si="15"/>
        <v>0.023628634712737562</v>
      </c>
      <c r="I288" s="3">
        <f t="shared" si="14"/>
        <v>-12.47674210437902</v>
      </c>
      <c r="J288" s="4">
        <f t="shared" si="16"/>
        <v>1.1345736760801413E-05</v>
      </c>
    </row>
    <row r="289" spans="2:10" ht="12.75">
      <c r="B289">
        <v>369.2234191894531</v>
      </c>
      <c r="C289">
        <v>-35</v>
      </c>
      <c r="D289">
        <v>369.2234191894531</v>
      </c>
      <c r="E289">
        <v>0.0234580499511254</v>
      </c>
      <c r="H289" s="2">
        <f t="shared" si="15"/>
        <v>0.02083619543693029</v>
      </c>
      <c r="I289" s="3">
        <f t="shared" si="14"/>
        <v>-11.176779483621683</v>
      </c>
      <c r="J289" s="4">
        <f t="shared" si="16"/>
        <v>6.874121093605276E-06</v>
      </c>
    </row>
    <row r="290" spans="2:10" ht="12.75">
      <c r="B290">
        <v>358.0155334472656</v>
      </c>
      <c r="C290">
        <v>-35</v>
      </c>
      <c r="D290">
        <v>358.0155334472656</v>
      </c>
      <c r="E290">
        <v>0.0199696656363963</v>
      </c>
      <c r="H290" s="2">
        <f t="shared" si="15"/>
        <v>0.016389664135863683</v>
      </c>
      <c r="I290" s="3">
        <f t="shared" si="14"/>
        <v>-17.927198009804336</v>
      </c>
      <c r="J290" s="4">
        <f t="shared" si="16"/>
        <v>1.2816410743815798E-05</v>
      </c>
    </row>
    <row r="291" spans="2:10" ht="12.75">
      <c r="B291">
        <v>351.16326904296875</v>
      </c>
      <c r="C291">
        <v>-35</v>
      </c>
      <c r="D291">
        <v>351.16326904296875</v>
      </c>
      <c r="E291">
        <v>0.017593552891846106</v>
      </c>
      <c r="H291" s="2">
        <f t="shared" si="15"/>
        <v>0.014007921592080795</v>
      </c>
      <c r="I291" s="3">
        <f t="shared" si="14"/>
        <v>-20.38037070628926</v>
      </c>
      <c r="J291" s="4">
        <f t="shared" si="16"/>
        <v>1.2856751817856668E-05</v>
      </c>
    </row>
    <row r="292" spans="2:10" ht="12.75">
      <c r="B292">
        <v>338.733642578125</v>
      </c>
      <c r="C292">
        <v>-35</v>
      </c>
      <c r="D292">
        <v>338.733642578125</v>
      </c>
      <c r="E292">
        <v>0.014105168577117005</v>
      </c>
      <c r="H292" s="2">
        <f t="shared" si="15"/>
        <v>0.010309747112754416</v>
      </c>
      <c r="I292" s="3">
        <f t="shared" si="14"/>
        <v>-26.90801916766843</v>
      </c>
      <c r="J292" s="4">
        <f t="shared" si="16"/>
        <v>1.4405224092144255E-05</v>
      </c>
    </row>
    <row r="293" spans="2:10" ht="12.75">
      <c r="B293">
        <v>331.8814392089844</v>
      </c>
      <c r="C293">
        <v>-35</v>
      </c>
      <c r="D293">
        <v>331.8814392089844</v>
      </c>
      <c r="E293">
        <v>0.012891809461471029</v>
      </c>
      <c r="H293" s="2">
        <f t="shared" si="15"/>
        <v>0.008595544752328082</v>
      </c>
      <c r="I293" s="3">
        <f t="shared" si="14"/>
        <v>-33.325536822297394</v>
      </c>
      <c r="J293" s="4">
        <f t="shared" si="16"/>
        <v>1.845789045102713E-05</v>
      </c>
    </row>
    <row r="294" spans="2:10" ht="12.75">
      <c r="B294">
        <v>323.1700744628906</v>
      </c>
      <c r="C294">
        <v>-35</v>
      </c>
      <c r="D294">
        <v>323.1700744628906</v>
      </c>
      <c r="E294">
        <v>0.01056624048965437</v>
      </c>
      <c r="H294" s="2">
        <f t="shared" si="15"/>
        <v>0.006724899893220616</v>
      </c>
      <c r="I294" s="3">
        <f t="shared" si="14"/>
        <v>-36.354847310118416</v>
      </c>
      <c r="J294" s="4">
        <f t="shared" si="16"/>
        <v>1.475589757781003E-05</v>
      </c>
    </row>
    <row r="295" spans="2:10" ht="12.75">
      <c r="B295">
        <v>313.18389892578125</v>
      </c>
      <c r="C295">
        <v>-35</v>
      </c>
      <c r="D295">
        <v>313.18389892578125</v>
      </c>
      <c r="E295">
        <v>0.008796776445923053</v>
      </c>
      <c r="H295" s="2">
        <f t="shared" si="15"/>
        <v>0.004970210111744163</v>
      </c>
      <c r="I295" s="3">
        <f t="shared" si="14"/>
        <v>-43.49964282600756</v>
      </c>
      <c r="J295" s="4">
        <f t="shared" si="16"/>
        <v>1.4642609909871271E-05</v>
      </c>
    </row>
    <row r="296" spans="2:10" ht="12.75">
      <c r="B296">
        <v>303.83514404296875</v>
      </c>
      <c r="C296">
        <v>-35</v>
      </c>
      <c r="D296">
        <v>303.83514404296875</v>
      </c>
      <c r="E296">
        <v>0.007077856174925271</v>
      </c>
      <c r="H296" s="2">
        <f t="shared" si="15"/>
        <v>0.003663732759171552</v>
      </c>
      <c r="I296" s="3">
        <f t="shared" si="14"/>
        <v>-48.236688219929334</v>
      </c>
      <c r="J296" s="4">
        <f t="shared" si="16"/>
        <v>1.1656238697997842E-05</v>
      </c>
    </row>
    <row r="297" spans="2:10" ht="12.75">
      <c r="B297">
        <v>295.1237487792969</v>
      </c>
      <c r="C297">
        <v>-35</v>
      </c>
      <c r="D297">
        <v>295.1237487792969</v>
      </c>
      <c r="E297">
        <v>0.004701743430375075</v>
      </c>
      <c r="H297" s="2">
        <f t="shared" si="15"/>
        <v>0.0027012894812196908</v>
      </c>
      <c r="I297" s="3">
        <f t="shared" si="14"/>
        <v>-42.54706746079935</v>
      </c>
      <c r="J297" s="4">
        <f t="shared" si="16"/>
        <v>4.001816002691374E-06</v>
      </c>
    </row>
    <row r="298" spans="2:10" ht="12.75">
      <c r="B298">
        <v>286.4123840332031</v>
      </c>
      <c r="C298">
        <v>-35</v>
      </c>
      <c r="D298">
        <v>286.4123840332031</v>
      </c>
      <c r="E298">
        <v>0.0035389280874626354</v>
      </c>
      <c r="H298" s="2">
        <f t="shared" si="15"/>
        <v>0.001949648878375533</v>
      </c>
      <c r="I298" s="3">
        <f t="shared" si="14"/>
        <v>-44.90849121002045</v>
      </c>
      <c r="J298" s="4">
        <f t="shared" si="16"/>
        <v>2.525808404436526E-06</v>
      </c>
    </row>
    <row r="299" spans="2:10" ht="12.75">
      <c r="B299">
        <v>277.7010498046875</v>
      </c>
      <c r="C299">
        <v>-35</v>
      </c>
      <c r="D299">
        <v>277.7010498046875</v>
      </c>
      <c r="E299">
        <v>0.0023761436015543058</v>
      </c>
      <c r="H299" s="2">
        <f t="shared" si="15"/>
        <v>0.0013752645415502647</v>
      </c>
      <c r="I299" s="3">
        <f t="shared" si="14"/>
        <v>-42.12199377804172</v>
      </c>
      <c r="J299" s="4">
        <f t="shared" si="16"/>
        <v>1.001758892754573E-06</v>
      </c>
    </row>
    <row r="300" spans="2:10" ht="12.75">
      <c r="B300">
        <v>270.2113952636719</v>
      </c>
      <c r="C300">
        <v>-35</v>
      </c>
      <c r="D300">
        <v>270.2113952636719</v>
      </c>
      <c r="E300">
        <v>0.0017694640437313177</v>
      </c>
      <c r="H300" s="2">
        <f t="shared" si="15"/>
        <v>0.0009989134332332751</v>
      </c>
      <c r="I300" s="3">
        <f t="shared" si="14"/>
        <v>-43.54711887070399</v>
      </c>
      <c r="J300" s="4">
        <f t="shared" si="16"/>
        <v>5.937482433389062E-07</v>
      </c>
    </row>
    <row r="301" spans="2:10" ht="12.75">
      <c r="B301">
        <v>250</v>
      </c>
      <c r="C301">
        <v>-4.719772815704346</v>
      </c>
      <c r="D301">
        <v>250</v>
      </c>
      <c r="E301">
        <v>0.2477265603057117</v>
      </c>
      <c r="H301" s="2">
        <f t="shared" si="15"/>
        <v>0.20777915463447064</v>
      </c>
      <c r="I301" s="3">
        <f t="shared" si="14"/>
        <v>-16.125604627111116</v>
      </c>
      <c r="J301" s="4">
        <f t="shared" si="16"/>
        <v>0.001595795219862702</v>
      </c>
    </row>
    <row r="302" spans="2:10" ht="12.75">
      <c r="B302">
        <v>250</v>
      </c>
      <c r="C302">
        <v>-5.130937099456787</v>
      </c>
      <c r="D302">
        <v>250</v>
      </c>
      <c r="E302">
        <v>0.2422781431718473</v>
      </c>
      <c r="H302" s="2">
        <f t="shared" si="15"/>
        <v>0.20145811173890857</v>
      </c>
      <c r="I302" s="3">
        <f t="shared" si="14"/>
        <v>-16.848416823132567</v>
      </c>
      <c r="J302" s="4">
        <f t="shared" si="16"/>
        <v>0.001666274966186105</v>
      </c>
    </row>
    <row r="303" spans="2:10" ht="12.75">
      <c r="B303">
        <v>250</v>
      </c>
      <c r="C303">
        <v>-5.430741310119629</v>
      </c>
      <c r="D303">
        <v>250</v>
      </c>
      <c r="E303">
        <v>0.23545782408898233</v>
      </c>
      <c r="H303" s="2">
        <f t="shared" si="15"/>
        <v>0.1968839320886876</v>
      </c>
      <c r="I303" s="3">
        <f t="shared" si="14"/>
        <v>-16.38250593266215</v>
      </c>
      <c r="J303" s="4">
        <f t="shared" si="16"/>
        <v>0.001487945144050402</v>
      </c>
    </row>
    <row r="304" spans="2:10" ht="12.75">
      <c r="B304">
        <v>250</v>
      </c>
      <c r="C304">
        <v>-5.833331108093262</v>
      </c>
      <c r="D304">
        <v>250</v>
      </c>
      <c r="E304">
        <v>0.22820633445505453</v>
      </c>
      <c r="H304" s="2">
        <f t="shared" si="15"/>
        <v>0.19078889716244637</v>
      </c>
      <c r="I304" s="3">
        <f t="shared" si="14"/>
        <v>-16.39631843785544</v>
      </c>
      <c r="J304" s="4">
        <f t="shared" si="16"/>
        <v>0.0014000646135462636</v>
      </c>
    </row>
    <row r="305" spans="2:10" ht="12.75">
      <c r="B305">
        <v>250</v>
      </c>
      <c r="C305">
        <v>-6.227362632751465</v>
      </c>
      <c r="D305">
        <v>250</v>
      </c>
      <c r="E305">
        <v>0.21954374473370805</v>
      </c>
      <c r="H305" s="2">
        <f t="shared" si="15"/>
        <v>0.18487729301566522</v>
      </c>
      <c r="I305" s="3">
        <f t="shared" si="14"/>
        <v>-15.790225205501041</v>
      </c>
      <c r="J305" s="4">
        <f t="shared" si="16"/>
        <v>0.0012017628747193949</v>
      </c>
    </row>
    <row r="306" spans="2:10" ht="12.75">
      <c r="B306">
        <v>250</v>
      </c>
      <c r="C306">
        <v>-6.629958152770996</v>
      </c>
      <c r="D306">
        <v>250</v>
      </c>
      <c r="E306">
        <v>0.2113515207113304</v>
      </c>
      <c r="H306" s="2">
        <f t="shared" si="15"/>
        <v>0.17889375067799596</v>
      </c>
      <c r="I306" s="3">
        <f t="shared" si="14"/>
        <v>-15.357244615081875</v>
      </c>
      <c r="J306" s="4">
        <f t="shared" si="16"/>
        <v>0.0010535068355368234</v>
      </c>
    </row>
    <row r="307" spans="2:10" ht="12.75">
      <c r="B307">
        <v>250</v>
      </c>
      <c r="C307">
        <v>-7.135339260101318</v>
      </c>
      <c r="D307">
        <v>250</v>
      </c>
      <c r="E307">
        <v>0.20453120013320938</v>
      </c>
      <c r="H307" s="2">
        <f t="shared" si="15"/>
        <v>0.17146597071798833</v>
      </c>
      <c r="I307" s="3">
        <f t="shared" si="14"/>
        <v>-16.166349874095474</v>
      </c>
      <c r="J307" s="4">
        <f t="shared" si="16"/>
        <v>0.0010933093962811997</v>
      </c>
    </row>
    <row r="308" spans="2:10" ht="12.75">
      <c r="B308">
        <v>250</v>
      </c>
      <c r="C308">
        <v>-7.537934303283691</v>
      </c>
      <c r="D308">
        <v>250</v>
      </c>
      <c r="E308">
        <v>0.19637817275399377</v>
      </c>
      <c r="H308" s="2">
        <f t="shared" si="15"/>
        <v>0.1656174500803736</v>
      </c>
      <c r="I308" s="3">
        <f t="shared" si="14"/>
        <v>-15.664023268082166</v>
      </c>
      <c r="J308" s="4">
        <f t="shared" si="16"/>
        <v>0.0009462220594033705</v>
      </c>
    </row>
    <row r="309" spans="2:10" ht="12.75">
      <c r="B309">
        <v>250</v>
      </c>
      <c r="C309">
        <v>-8.137542724609375</v>
      </c>
      <c r="D309">
        <v>250</v>
      </c>
      <c r="E309">
        <v>0.18685324193052155</v>
      </c>
      <c r="H309" s="2">
        <f t="shared" si="15"/>
        <v>0.1570239513751088</v>
      </c>
      <c r="I309" s="3">
        <f t="shared" si="14"/>
        <v>-15.964020879286807</v>
      </c>
      <c r="J309" s="4">
        <f t="shared" si="16"/>
        <v>0.0008897865750392364</v>
      </c>
    </row>
    <row r="310" spans="2:10" ht="12.75">
      <c r="B310">
        <v>250</v>
      </c>
      <c r="C310">
        <v>-8.343125343322754</v>
      </c>
      <c r="D310">
        <v>250</v>
      </c>
      <c r="E310">
        <v>0.1822671658987829</v>
      </c>
      <c r="H310" s="2">
        <f t="shared" si="15"/>
        <v>0.15411082623195713</v>
      </c>
      <c r="I310" s="3">
        <f t="shared" si="14"/>
        <v>-15.447839729104922</v>
      </c>
      <c r="J310" s="4">
        <f t="shared" si="16"/>
        <v>0.000792779463433666</v>
      </c>
    </row>
    <row r="311" spans="2:10" ht="12.75">
      <c r="B311">
        <v>250</v>
      </c>
      <c r="C311">
        <v>-8.737151145935059</v>
      </c>
      <c r="D311">
        <v>250</v>
      </c>
      <c r="E311">
        <v>0.17411413851956728</v>
      </c>
      <c r="H311" s="2">
        <f t="shared" si="15"/>
        <v>0.14857642450948785</v>
      </c>
      <c r="I311" s="3">
        <f t="shared" si="14"/>
        <v>-14.66722589401288</v>
      </c>
      <c r="J311" s="4">
        <f t="shared" si="16"/>
        <v>0.000652174836860607</v>
      </c>
    </row>
    <row r="312" spans="2:10" ht="12.75">
      <c r="B312">
        <v>250</v>
      </c>
      <c r="C312">
        <v>-9.242537498474121</v>
      </c>
      <c r="D312">
        <v>250</v>
      </c>
      <c r="E312">
        <v>0.1668234552329896</v>
      </c>
      <c r="H312" s="2">
        <f t="shared" si="15"/>
        <v>0.1415749679466714</v>
      </c>
      <c r="I312" s="3">
        <f t="shared" si="14"/>
        <v>-15.134854538922939</v>
      </c>
      <c r="J312" s="4">
        <f t="shared" si="16"/>
        <v>0.000637486110247372</v>
      </c>
    </row>
    <row r="313" spans="2:10" ht="12.75">
      <c r="B313">
        <v>250</v>
      </c>
      <c r="C313">
        <v>-9.645127296447754</v>
      </c>
      <c r="D313">
        <v>250</v>
      </c>
      <c r="E313">
        <v>0.1572985244095174</v>
      </c>
      <c r="H313" s="2">
        <f t="shared" si="15"/>
        <v>0.13607854846725306</v>
      </c>
      <c r="I313" s="3">
        <f t="shared" si="14"/>
        <v>-13.490257471849752</v>
      </c>
      <c r="J313" s="4">
        <f t="shared" si="16"/>
        <v>0.00045028737899027667</v>
      </c>
    </row>
    <row r="314" spans="2:10" ht="12.75">
      <c r="B314">
        <v>250</v>
      </c>
      <c r="C314">
        <v>-10.047722816467285</v>
      </c>
      <c r="D314">
        <v>250</v>
      </c>
      <c r="E314">
        <v>0.1495374754239709</v>
      </c>
      <c r="H314" s="2">
        <f t="shared" si="15"/>
        <v>0.13065650810486557</v>
      </c>
      <c r="I314" s="3">
        <f t="shared" si="14"/>
        <v>-12.62624453540741</v>
      </c>
      <c r="J314" s="4">
        <f t="shared" si="16"/>
        <v>0.0003564909269051233</v>
      </c>
    </row>
    <row r="315" spans="2:10" ht="12.75">
      <c r="B315">
        <v>250</v>
      </c>
      <c r="C315">
        <v>-10.852913856506348</v>
      </c>
      <c r="D315">
        <v>250</v>
      </c>
      <c r="E315">
        <v>0.13820946312889873</v>
      </c>
      <c r="H315" s="2">
        <f t="shared" si="15"/>
        <v>0.120046416733804</v>
      </c>
      <c r="I315" s="3">
        <f t="shared" si="14"/>
        <v>-13.141680738717046</v>
      </c>
      <c r="J315" s="4">
        <f t="shared" si="16"/>
        <v>0.0003298962543503634</v>
      </c>
    </row>
    <row r="316" spans="2:10" ht="12.75">
      <c r="B316">
        <v>250</v>
      </c>
      <c r="C316">
        <v>-11.349730491638184</v>
      </c>
      <c r="D316">
        <v>250</v>
      </c>
      <c r="E316">
        <v>0.12864533865277666</v>
      </c>
      <c r="H316" s="2">
        <f t="shared" si="15"/>
        <v>0.11366341900864604</v>
      </c>
      <c r="I316" s="3">
        <f t="shared" si="14"/>
        <v>-11.645909444545003</v>
      </c>
      <c r="J316" s="4">
        <f t="shared" si="16"/>
        <v>0.00022445791622318696</v>
      </c>
    </row>
    <row r="317" spans="2:10" ht="12.75">
      <c r="B317">
        <v>250</v>
      </c>
      <c r="C317">
        <v>-11.957902908325195</v>
      </c>
      <c r="D317">
        <v>250</v>
      </c>
      <c r="E317">
        <v>0.12002194557459223</v>
      </c>
      <c r="H317" s="2">
        <f t="shared" si="15"/>
        <v>0.10602963406221849</v>
      </c>
      <c r="I317" s="3">
        <f t="shared" si="14"/>
        <v>-11.65812755774541</v>
      </c>
      <c r="J317" s="4">
        <f t="shared" si="16"/>
        <v>0.00019578478145930653</v>
      </c>
    </row>
    <row r="318" spans="2:10" ht="12.75">
      <c r="B318">
        <v>250</v>
      </c>
      <c r="C318">
        <v>-12.66030216217041</v>
      </c>
      <c r="D318">
        <v>250</v>
      </c>
      <c r="E318">
        <v>0.11049702073214437</v>
      </c>
      <c r="H318" s="2">
        <f t="shared" si="15"/>
        <v>0.09747327266491229</v>
      </c>
      <c r="I318" s="3">
        <f t="shared" si="14"/>
        <v>-11.786515130396978</v>
      </c>
      <c r="J318" s="4">
        <f t="shared" si="16"/>
        <v>0.0001696180137187314</v>
      </c>
    </row>
    <row r="319" spans="2:10" ht="12.75">
      <c r="B319">
        <v>250</v>
      </c>
      <c r="C319">
        <v>-13.062897682189941</v>
      </c>
      <c r="D319">
        <v>250</v>
      </c>
      <c r="E319">
        <v>0.10457823490879894</v>
      </c>
      <c r="H319" s="2">
        <f t="shared" si="15"/>
        <v>0.0927013510380921</v>
      </c>
      <c r="I319" s="3">
        <f t="shared" si="14"/>
        <v>-11.356936633195703</v>
      </c>
      <c r="J319" s="4">
        <f t="shared" si="16"/>
        <v>0.0001410603704782564</v>
      </c>
    </row>
    <row r="320" spans="2:10" ht="12.75">
      <c r="B320">
        <v>250</v>
      </c>
      <c r="C320">
        <v>-13.662506103515625</v>
      </c>
      <c r="D320">
        <v>250</v>
      </c>
      <c r="E320">
        <v>0.09638601387693349</v>
      </c>
      <c r="H320" s="2">
        <f t="shared" si="15"/>
        <v>0.0857823210759742</v>
      </c>
      <c r="I320" s="3">
        <f t="shared" si="14"/>
        <v>-11.001277441038473</v>
      </c>
      <c r="J320" s="4">
        <f t="shared" si="16"/>
        <v>0.00011243830101711602</v>
      </c>
    </row>
    <row r="321" spans="2:10" ht="12.75">
      <c r="B321">
        <v>250</v>
      </c>
      <c r="C321">
        <v>-14.270678520202637</v>
      </c>
      <c r="D321">
        <v>250</v>
      </c>
      <c r="E321">
        <v>0.08999685637359488</v>
      </c>
      <c r="H321" s="2">
        <f t="shared" si="15"/>
        <v>0.07900543600035487</v>
      </c>
      <c r="I321" s="3">
        <f t="shared" si="14"/>
        <v>-12.2131158977514</v>
      </c>
      <c r="J321" s="4">
        <f t="shared" si="16"/>
        <v>0.00012081132182127557</v>
      </c>
    </row>
    <row r="322" spans="2:10" ht="12.75">
      <c r="B322">
        <v>250</v>
      </c>
      <c r="C322">
        <v>-14.964513778686523</v>
      </c>
      <c r="D322">
        <v>250</v>
      </c>
      <c r="E322">
        <v>0.08227500702172261</v>
      </c>
      <c r="H322" s="2">
        <f t="shared" si="15"/>
        <v>0.07158677854747407</v>
      </c>
      <c r="I322" s="3">
        <f t="shared" si="14"/>
        <v>-12.990856957844544</v>
      </c>
      <c r="J322" s="4">
        <f t="shared" si="16"/>
        <v>0.00011423822791773721</v>
      </c>
    </row>
    <row r="323" spans="2:10" ht="12.75">
      <c r="B323">
        <v>250</v>
      </c>
      <c r="C323">
        <v>-15.769699096679688</v>
      </c>
      <c r="D323">
        <v>250</v>
      </c>
      <c r="E323">
        <v>0.07227971049928156</v>
      </c>
      <c r="H323" s="2">
        <f t="shared" si="15"/>
        <v>0.06341978185687205</v>
      </c>
      <c r="I323" s="3">
        <f t="shared" si="14"/>
        <v>-12.2578363709655</v>
      </c>
      <c r="J323" s="4">
        <f t="shared" si="16"/>
        <v>7.849833554858831E-05</v>
      </c>
    </row>
    <row r="324" spans="2:10" ht="12.75">
      <c r="B324">
        <v>250</v>
      </c>
      <c r="C324">
        <v>-16.780471801757812</v>
      </c>
      <c r="D324">
        <v>250</v>
      </c>
      <c r="E324">
        <v>0.062284413976840515</v>
      </c>
      <c r="H324" s="2">
        <f t="shared" si="15"/>
        <v>0.05388268408709259</v>
      </c>
      <c r="I324" s="3">
        <f t="shared" si="14"/>
        <v>-13.48929748760577</v>
      </c>
      <c r="J324" s="4">
        <f t="shared" si="16"/>
        <v>7.058906514028368E-05</v>
      </c>
    </row>
    <row r="325" spans="2:10" ht="12.75">
      <c r="B325">
        <v>250</v>
      </c>
      <c r="C325">
        <v>-17.87689781188965</v>
      </c>
      <c r="D325">
        <v>250</v>
      </c>
      <c r="E325">
        <v>0.053661008936607364</v>
      </c>
      <c r="H325" s="2">
        <f t="shared" si="15"/>
        <v>0.04449360224329915</v>
      </c>
      <c r="I325" s="3">
        <f t="shared" si="14"/>
        <v>-17.083925321154812</v>
      </c>
      <c r="J325" s="4">
        <f t="shared" si="16"/>
        <v>8.404134548051222E-05</v>
      </c>
    </row>
    <row r="326" spans="2:10" ht="12.75">
      <c r="B326">
        <v>250</v>
      </c>
      <c r="C326">
        <v>-18.887664794921875</v>
      </c>
      <c r="D326">
        <v>250</v>
      </c>
      <c r="E326">
        <v>0.046409519302679544</v>
      </c>
      <c r="H326" s="2">
        <f t="shared" si="15"/>
        <v>0.036762916962221746</v>
      </c>
      <c r="I326" s="3">
        <f aca="true" t="shared" si="17" ref="I326:I389">100*(H326-E326)/E326</f>
        <v>-20.785826885090863</v>
      </c>
      <c r="J326" s="4">
        <f t="shared" si="16"/>
        <v>9.305693671492587E-05</v>
      </c>
    </row>
    <row r="327" spans="2:10" ht="12.75">
      <c r="B327">
        <v>250</v>
      </c>
      <c r="C327">
        <v>-19.787076950073242</v>
      </c>
      <c r="D327">
        <v>250</v>
      </c>
      <c r="E327">
        <v>0.040020373761389665</v>
      </c>
      <c r="H327" s="2">
        <f aca="true" t="shared" si="18" ref="H327:H390">(((D327/kg3)*LN(1+EXP(kg3*(1/mu+C327/D327))))^x)/kg1*ATAN(B327/kvb)</f>
        <v>0.03064973593501618</v>
      </c>
      <c r="I327" s="3">
        <f t="shared" si="17"/>
        <v>-23.414668444236188</v>
      </c>
      <c r="J327" s="4">
        <f t="shared" si="16"/>
        <v>8.780885327306158E-05</v>
      </c>
    </row>
    <row r="328" spans="2:10" ht="12.75">
      <c r="B328">
        <v>250</v>
      </c>
      <c r="C328">
        <v>-20.789281845092773</v>
      </c>
      <c r="D328">
        <v>250</v>
      </c>
      <c r="E328">
        <v>0.03457197158008616</v>
      </c>
      <c r="H328" s="2">
        <f t="shared" si="18"/>
        <v>0.024689301595310603</v>
      </c>
      <c r="I328" s="3">
        <f t="shared" si="17"/>
        <v>-28.58578650014882</v>
      </c>
      <c r="J328" s="4">
        <f t="shared" si="16"/>
        <v>9.766716602798369E-05</v>
      </c>
    </row>
    <row r="329" spans="2:10" ht="12.75">
      <c r="B329">
        <v>250</v>
      </c>
      <c r="C329">
        <v>-21.594467163085938</v>
      </c>
      <c r="D329">
        <v>250</v>
      </c>
      <c r="E329">
        <v>0.03049544891894181</v>
      </c>
      <c r="H329" s="2">
        <f t="shared" si="18"/>
        <v>0.02053751335212475</v>
      </c>
      <c r="I329" s="3">
        <f t="shared" si="17"/>
        <v>-32.65384153971851</v>
      </c>
      <c r="J329" s="4">
        <f t="shared" si="16"/>
        <v>9.916048075288019E-05</v>
      </c>
    </row>
    <row r="330" spans="2:10" ht="12.75">
      <c r="B330">
        <v>250</v>
      </c>
      <c r="C330">
        <v>-22.596670150756836</v>
      </c>
      <c r="D330">
        <v>250</v>
      </c>
      <c r="E330">
        <v>0.02547820682190854</v>
      </c>
      <c r="H330" s="2">
        <f t="shared" si="18"/>
        <v>0.01612630483755603</v>
      </c>
      <c r="I330" s="3">
        <f t="shared" si="17"/>
        <v>-36.705495208991216</v>
      </c>
      <c r="J330" s="4">
        <f t="shared" si="16"/>
        <v>8.745807072493645E-05</v>
      </c>
    </row>
    <row r="331" spans="2:10" ht="12.75">
      <c r="B331">
        <v>250</v>
      </c>
      <c r="C331">
        <v>-23.4018611907959</v>
      </c>
      <c r="D331">
        <v>250</v>
      </c>
      <c r="E331">
        <v>0.02230321592502762</v>
      </c>
      <c r="H331" s="2">
        <f t="shared" si="18"/>
        <v>0.01315013946029628</v>
      </c>
      <c r="I331" s="3">
        <f t="shared" si="17"/>
        <v>-41.03926759037556</v>
      </c>
      <c r="J331" s="4">
        <f t="shared" si="16"/>
        <v>8.377880876921879E-05</v>
      </c>
    </row>
    <row r="332" spans="2:10" ht="12.75">
      <c r="B332">
        <v>250</v>
      </c>
      <c r="C332">
        <v>-24.506851196289062</v>
      </c>
      <c r="D332">
        <v>250</v>
      </c>
      <c r="E332">
        <v>0.01818750559225778</v>
      </c>
      <c r="H332" s="2">
        <f t="shared" si="18"/>
        <v>0.00980832016795389</v>
      </c>
      <c r="I332" s="3">
        <f t="shared" si="17"/>
        <v>-46.07110844199997</v>
      </c>
      <c r="J332" s="4">
        <f t="shared" si="16"/>
        <v>7.021074837486679E-05</v>
      </c>
    </row>
    <row r="333" spans="2:10" ht="12.75">
      <c r="B333">
        <v>250</v>
      </c>
      <c r="C333">
        <v>-25.714635848999023</v>
      </c>
      <c r="D333">
        <v>250</v>
      </c>
      <c r="E333">
        <v>0.014111006855210884</v>
      </c>
      <c r="H333" s="2">
        <f t="shared" si="18"/>
        <v>0.007006962453529027</v>
      </c>
      <c r="I333" s="3">
        <f t="shared" si="17"/>
        <v>-50.343993696371065</v>
      </c>
      <c r="J333" s="4">
        <f t="shared" si="16"/>
        <v>5.0467446861067324E-05</v>
      </c>
    </row>
    <row r="334" spans="2:10" ht="12.75">
      <c r="B334">
        <v>250</v>
      </c>
      <c r="C334">
        <v>-27.119430541992188</v>
      </c>
      <c r="D334">
        <v>250</v>
      </c>
      <c r="E334">
        <v>0.009995296522441043</v>
      </c>
      <c r="H334" s="2">
        <f t="shared" si="18"/>
        <v>0.004654337679148385</v>
      </c>
      <c r="I334" s="3">
        <f t="shared" si="17"/>
        <v>-53.434721334193036</v>
      </c>
      <c r="J334" s="4">
        <f t="shared" si="16"/>
        <v>2.8525841365746044E-05</v>
      </c>
    </row>
    <row r="335" spans="2:10" ht="12.75">
      <c r="B335">
        <v>250</v>
      </c>
      <c r="C335">
        <v>-28.421438217163086</v>
      </c>
      <c r="D335">
        <v>250</v>
      </c>
      <c r="E335">
        <v>0.0077610489855464955</v>
      </c>
      <c r="H335" s="2">
        <f t="shared" si="18"/>
        <v>0.003140706103543322</v>
      </c>
      <c r="I335" s="3">
        <f t="shared" si="17"/>
        <v>-59.53245354600517</v>
      </c>
      <c r="J335" s="4">
        <f t="shared" si="16"/>
        <v>2.1347568347277387E-05</v>
      </c>
    </row>
    <row r="336" spans="2:10" ht="12.75">
      <c r="B336">
        <v>250</v>
      </c>
      <c r="C336">
        <v>-29.732009887695312</v>
      </c>
      <c r="D336">
        <v>250</v>
      </c>
      <c r="E336">
        <v>0.0050172420970332685</v>
      </c>
      <c r="H336" s="2">
        <f t="shared" si="18"/>
        <v>0.002090854482226838</v>
      </c>
      <c r="I336" s="3">
        <f t="shared" si="17"/>
        <v>-58.3266176558796</v>
      </c>
      <c r="J336" s="4">
        <f t="shared" si="16"/>
        <v>8.563744472092469E-06</v>
      </c>
    </row>
    <row r="337" spans="2:10" ht="12.75">
      <c r="B337">
        <v>250</v>
      </c>
      <c r="C337">
        <v>-31.436613082885742</v>
      </c>
      <c r="D337">
        <v>250</v>
      </c>
      <c r="E337">
        <v>0.003214178568506414</v>
      </c>
      <c r="H337" s="2">
        <f t="shared" si="18"/>
        <v>0.0012164317058664437</v>
      </c>
      <c r="I337" s="3">
        <f t="shared" si="17"/>
        <v>-62.15419647852038</v>
      </c>
      <c r="J337" s="4">
        <f t="shared" si="16"/>
        <v>3.990992527187846E-06</v>
      </c>
    </row>
    <row r="338" spans="2:10" ht="12.75">
      <c r="B338">
        <v>250</v>
      </c>
      <c r="C338">
        <v>-32.54160690307617</v>
      </c>
      <c r="D338">
        <v>250</v>
      </c>
      <c r="E338">
        <v>0.0023126228801455353</v>
      </c>
      <c r="H338" s="2">
        <f t="shared" si="18"/>
        <v>0.0008514352929815545</v>
      </c>
      <c r="I338" s="3">
        <f t="shared" si="17"/>
        <v>-63.18313287084779</v>
      </c>
      <c r="J338" s="4">
        <f t="shared" si="16"/>
        <v>2.1350691648820955E-06</v>
      </c>
    </row>
    <row r="339" spans="2:10" ht="12.75">
      <c r="B339">
        <v>250</v>
      </c>
      <c r="C339">
        <v>-34.2462043762207</v>
      </c>
      <c r="D339">
        <v>250</v>
      </c>
      <c r="E339">
        <v>0.0009407194358889214</v>
      </c>
      <c r="H339" s="2">
        <f t="shared" si="18"/>
        <v>0.00048802578882402417</v>
      </c>
      <c r="I339" s="3">
        <f t="shared" si="17"/>
        <v>-48.12206804647656</v>
      </c>
      <c r="J339" s="4">
        <f t="shared" si="16"/>
        <v>2.0493153809291776E-07</v>
      </c>
    </row>
    <row r="340" spans="2:10" ht="12.75">
      <c r="B340">
        <v>250</v>
      </c>
      <c r="C340">
        <v>-35.950809478759766</v>
      </c>
      <c r="D340">
        <v>250</v>
      </c>
      <c r="E340">
        <v>0.0009407194358889214</v>
      </c>
      <c r="H340" s="2">
        <f t="shared" si="18"/>
        <v>0.0002782369201651189</v>
      </c>
      <c r="I340" s="3">
        <f t="shared" si="17"/>
        <v>-70.42296464277871</v>
      </c>
      <c r="J340" s="4">
        <f t="shared" si="16"/>
        <v>4.388830836397382E-07</v>
      </c>
    </row>
    <row r="341" spans="2:10" ht="12.75">
      <c r="B341">
        <v>300</v>
      </c>
      <c r="C341">
        <v>-9.542342185974121</v>
      </c>
      <c r="D341">
        <v>300</v>
      </c>
      <c r="E341">
        <v>0.2477265603057117</v>
      </c>
      <c r="H341" s="2">
        <f t="shared" si="18"/>
        <v>0.20554828907948472</v>
      </c>
      <c r="I341" s="3">
        <f t="shared" si="17"/>
        <v>-17.026140101479662</v>
      </c>
      <c r="J341" s="4">
        <f t="shared" si="16"/>
        <v>0.001779006563633166</v>
      </c>
    </row>
    <row r="342" spans="2:10" ht="12.75">
      <c r="B342">
        <v>300</v>
      </c>
      <c r="C342">
        <v>-9.850709915161133</v>
      </c>
      <c r="D342">
        <v>300</v>
      </c>
      <c r="E342">
        <v>0.2422781431718473</v>
      </c>
      <c r="H342" s="2">
        <f t="shared" si="18"/>
        <v>0.20083914369908296</v>
      </c>
      <c r="I342" s="3">
        <f t="shared" si="17"/>
        <v>-17.10389510595339</v>
      </c>
      <c r="J342" s="4">
        <f t="shared" si="16"/>
        <v>0.0017171906773037625</v>
      </c>
    </row>
    <row r="343" spans="2:10" ht="12.75">
      <c r="B343">
        <v>300</v>
      </c>
      <c r="C343">
        <v>-10.253305435180664</v>
      </c>
      <c r="D343">
        <v>300</v>
      </c>
      <c r="E343">
        <v>0.23361555195524472</v>
      </c>
      <c r="H343" s="2">
        <f t="shared" si="18"/>
        <v>0.1947433609240576</v>
      </c>
      <c r="I343" s="3">
        <f t="shared" si="17"/>
        <v>-16.639384966388757</v>
      </c>
      <c r="J343" s="4">
        <f t="shared" si="16"/>
        <v>0.0015110472355651034</v>
      </c>
    </row>
    <row r="344" spans="2:10" ht="12.75">
      <c r="B344">
        <v>300</v>
      </c>
      <c r="C344">
        <v>-10.647331237792969</v>
      </c>
      <c r="D344">
        <v>300</v>
      </c>
      <c r="E344">
        <v>0.2263640623213169</v>
      </c>
      <c r="H344" s="2">
        <f t="shared" si="18"/>
        <v>0.18883614979935484</v>
      </c>
      <c r="I344" s="3">
        <f t="shared" si="17"/>
        <v>-16.57856469667536</v>
      </c>
      <c r="J344" s="4">
        <f t="shared" si="16"/>
        <v>0.0014083442182560362</v>
      </c>
    </row>
    <row r="345" spans="2:10" ht="12.75">
      <c r="B345">
        <v>300</v>
      </c>
      <c r="C345">
        <v>-11.152717590332031</v>
      </c>
      <c r="D345">
        <v>300</v>
      </c>
      <c r="E345">
        <v>0.21683913448835687</v>
      </c>
      <c r="H345" s="2">
        <f t="shared" si="18"/>
        <v>0.1813471465002036</v>
      </c>
      <c r="I345" s="3">
        <f t="shared" si="17"/>
        <v>-16.367888606407906</v>
      </c>
      <c r="J345" s="4">
        <f t="shared" si="16"/>
        <v>0.001259681211351217</v>
      </c>
    </row>
    <row r="346" spans="2:10" ht="12.75">
      <c r="B346">
        <v>300</v>
      </c>
      <c r="C346">
        <v>-11.452522277832031</v>
      </c>
      <c r="D346">
        <v>300</v>
      </c>
      <c r="E346">
        <v>0.21001881391023583</v>
      </c>
      <c r="H346" s="2">
        <f t="shared" si="18"/>
        <v>0.17695241689109376</v>
      </c>
      <c r="I346" s="3">
        <f t="shared" si="17"/>
        <v>-15.7444927925719</v>
      </c>
      <c r="J346" s="4">
        <f t="shared" si="16"/>
        <v>0.0010933866118275279</v>
      </c>
    </row>
    <row r="347" spans="2:10" ht="12.75">
      <c r="B347">
        <v>300</v>
      </c>
      <c r="C347">
        <v>-11.855116844177246</v>
      </c>
      <c r="D347">
        <v>300</v>
      </c>
      <c r="E347">
        <v>0.20135622119837718</v>
      </c>
      <c r="H347" s="2">
        <f t="shared" si="18"/>
        <v>0.17110863131990564</v>
      </c>
      <c r="I347" s="3">
        <f t="shared" si="17"/>
        <v>-15.021929642129834</v>
      </c>
      <c r="J347" s="4">
        <f t="shared" si="16"/>
        <v>0.0009149166934562138</v>
      </c>
    </row>
    <row r="348" spans="2:10" ht="12.75">
      <c r="B348">
        <v>300</v>
      </c>
      <c r="C348">
        <v>-12.45472526550293</v>
      </c>
      <c r="D348">
        <v>300</v>
      </c>
      <c r="E348">
        <v>0.19092975861064154</v>
      </c>
      <c r="H348" s="2">
        <f t="shared" si="18"/>
        <v>0.16253161824861978</v>
      </c>
      <c r="I348" s="3">
        <f t="shared" si="17"/>
        <v>-14.873606172589053</v>
      </c>
      <c r="J348" s="4">
        <f aca="true" t="shared" si="19" ref="J348:J411">(H348-E348)^2</f>
        <v>0.0008064543760210894</v>
      </c>
    </row>
    <row r="349" spans="2:10" ht="12.75">
      <c r="B349">
        <v>300</v>
      </c>
      <c r="C349">
        <v>-13.062897682189941</v>
      </c>
      <c r="D349">
        <v>300</v>
      </c>
      <c r="E349">
        <v>0.1799937247092385</v>
      </c>
      <c r="H349" s="2">
        <f t="shared" si="18"/>
        <v>0.15399285898048573</v>
      </c>
      <c r="I349" s="3">
        <f t="shared" si="17"/>
        <v>-14.445429011902782</v>
      </c>
      <c r="J349" s="4">
        <f t="shared" si="19"/>
        <v>0.00067604501864463</v>
      </c>
    </row>
    <row r="350" spans="2:10" ht="12.75">
      <c r="B350">
        <v>300</v>
      </c>
      <c r="C350">
        <v>-13.559715270996094</v>
      </c>
      <c r="D350">
        <v>300</v>
      </c>
      <c r="E350">
        <v>0.17093916556575944</v>
      </c>
      <c r="H350" s="2">
        <f t="shared" si="18"/>
        <v>0.14714279282421408</v>
      </c>
      <c r="I350" s="3">
        <f t="shared" si="17"/>
        <v>-13.92095992909888</v>
      </c>
      <c r="J350" s="4">
        <f t="shared" si="19"/>
        <v>0.0005662673556545632</v>
      </c>
    </row>
    <row r="351" spans="2:10" ht="12.75">
      <c r="B351">
        <v>300</v>
      </c>
      <c r="C351">
        <v>-13.859519004821777</v>
      </c>
      <c r="D351">
        <v>300</v>
      </c>
      <c r="E351">
        <v>0.16502037974241404</v>
      </c>
      <c r="H351" s="2">
        <f t="shared" si="18"/>
        <v>0.1430655547897024</v>
      </c>
      <c r="I351" s="3">
        <f t="shared" si="17"/>
        <v>-13.304311253544368</v>
      </c>
      <c r="J351" s="4">
        <f t="shared" si="19"/>
        <v>0.0004820143387042098</v>
      </c>
    </row>
    <row r="352" spans="2:10" ht="12.75">
      <c r="B352">
        <v>300</v>
      </c>
      <c r="C352">
        <v>-14.66471004486084</v>
      </c>
      <c r="D352">
        <v>300</v>
      </c>
      <c r="E352">
        <v>0.15502508920099736</v>
      </c>
      <c r="H352" s="2">
        <f t="shared" si="18"/>
        <v>0.13233399029398046</v>
      </c>
      <c r="I352" s="3">
        <f t="shared" si="17"/>
        <v>-14.637049411787029</v>
      </c>
      <c r="J352" s="4">
        <f t="shared" si="19"/>
        <v>0.0005148859696080235</v>
      </c>
    </row>
    <row r="353" spans="2:10" ht="12.75">
      <c r="B353">
        <v>300</v>
      </c>
      <c r="C353">
        <v>-15.067305564880371</v>
      </c>
      <c r="D353">
        <v>300</v>
      </c>
      <c r="E353">
        <v>0.14683285620708317</v>
      </c>
      <c r="H353" s="2">
        <f t="shared" si="18"/>
        <v>0.12709237649476887</v>
      </c>
      <c r="I353" s="3">
        <f t="shared" si="17"/>
        <v>-13.44418423930517</v>
      </c>
      <c r="J353" s="4">
        <f t="shared" si="19"/>
        <v>0.00038968653927229233</v>
      </c>
    </row>
    <row r="354" spans="2:10" ht="12.75">
      <c r="B354">
        <v>300</v>
      </c>
      <c r="C354">
        <v>-15.769699096679688</v>
      </c>
      <c r="D354">
        <v>300</v>
      </c>
      <c r="E354">
        <v>0.13499529652244105</v>
      </c>
      <c r="H354" s="2">
        <f t="shared" si="18"/>
        <v>0.11815540055276648</v>
      </c>
      <c r="I354" s="3">
        <f t="shared" si="17"/>
        <v>-12.474431630938472</v>
      </c>
      <c r="J354" s="4">
        <f t="shared" si="19"/>
        <v>0.00028358209626946185</v>
      </c>
    </row>
    <row r="355" spans="2:10" ht="12.75">
      <c r="B355">
        <v>300</v>
      </c>
      <c r="C355">
        <v>-16.37787628173828</v>
      </c>
      <c r="D355">
        <v>300</v>
      </c>
      <c r="E355">
        <v>0.12456882795368103</v>
      </c>
      <c r="H355" s="2">
        <f t="shared" si="18"/>
        <v>0.11063993765324122</v>
      </c>
      <c r="I355" s="3">
        <f t="shared" si="17"/>
        <v>-11.181682070268053</v>
      </c>
      <c r="J355" s="4">
        <f t="shared" si="19"/>
        <v>0.00019401398500168627</v>
      </c>
    </row>
    <row r="356" spans="2:10" ht="12.75">
      <c r="B356">
        <v>300</v>
      </c>
      <c r="C356">
        <v>-16.97748565673828</v>
      </c>
      <c r="D356">
        <v>300</v>
      </c>
      <c r="E356">
        <v>0.11500470347755896</v>
      </c>
      <c r="H356" s="2">
        <f t="shared" si="18"/>
        <v>0.10344237459912568</v>
      </c>
      <c r="I356" s="3">
        <f t="shared" si="17"/>
        <v>-10.053787826764369</v>
      </c>
      <c r="J356" s="4">
        <f t="shared" si="19"/>
        <v>0.00013368744909305222</v>
      </c>
    </row>
    <row r="357" spans="2:10" ht="12.75">
      <c r="B357">
        <v>300</v>
      </c>
      <c r="C357">
        <v>-17.774106979370117</v>
      </c>
      <c r="D357">
        <v>300</v>
      </c>
      <c r="E357">
        <v>0.10457823490879894</v>
      </c>
      <c r="H357" s="2">
        <f t="shared" si="18"/>
        <v>0.0942214289413107</v>
      </c>
      <c r="I357" s="3">
        <f t="shared" si="17"/>
        <v>-9.903404830383922</v>
      </c>
      <c r="J357" s="4">
        <f t="shared" si="19"/>
        <v>0.0001072634298482</v>
      </c>
    </row>
    <row r="358" spans="2:10" ht="12.75">
      <c r="B358">
        <v>300</v>
      </c>
      <c r="C358">
        <v>-18.382278442382812</v>
      </c>
      <c r="D358">
        <v>300</v>
      </c>
      <c r="E358">
        <v>0.09501411043267688</v>
      </c>
      <c r="H358" s="2">
        <f t="shared" si="18"/>
        <v>0.08745636922770819</v>
      </c>
      <c r="I358" s="3">
        <f t="shared" si="17"/>
        <v>-7.954335593473555</v>
      </c>
      <c r="J358" s="4">
        <f t="shared" si="19"/>
        <v>5.711945212128155E-05</v>
      </c>
    </row>
    <row r="359" spans="2:10" ht="12.75">
      <c r="B359">
        <v>300</v>
      </c>
      <c r="C359">
        <v>-19.187469482421875</v>
      </c>
      <c r="D359">
        <v>300</v>
      </c>
      <c r="E359">
        <v>0.08458764186391686</v>
      </c>
      <c r="H359" s="2">
        <f t="shared" si="18"/>
        <v>0.07888323552979999</v>
      </c>
      <c r="I359" s="3">
        <f t="shared" si="17"/>
        <v>-6.743782198461116</v>
      </c>
      <c r="J359" s="4">
        <f t="shared" si="19"/>
        <v>3.254025162471265E-05</v>
      </c>
    </row>
    <row r="360" spans="2:10" ht="12.75">
      <c r="B360">
        <v>300</v>
      </c>
      <c r="C360">
        <v>-19.98409080505371</v>
      </c>
      <c r="D360">
        <v>300</v>
      </c>
      <c r="E360">
        <v>0.07408278598985714</v>
      </c>
      <c r="H360" s="2">
        <f t="shared" si="18"/>
        <v>0.0708504672541328</v>
      </c>
      <c r="I360" s="3">
        <f t="shared" si="17"/>
        <v>-4.36311714325496</v>
      </c>
      <c r="J360" s="4">
        <f t="shared" si="19"/>
        <v>1.0447884409314599E-05</v>
      </c>
    </row>
    <row r="361" spans="2:10" ht="12.75">
      <c r="B361">
        <v>300</v>
      </c>
      <c r="C361">
        <v>-20.789281845092773</v>
      </c>
      <c r="D361">
        <v>300</v>
      </c>
      <c r="E361">
        <v>0.06683129635592933</v>
      </c>
      <c r="H361" s="2">
        <f t="shared" si="18"/>
        <v>0.06320469605567755</v>
      </c>
      <c r="I361" s="3">
        <f t="shared" si="17"/>
        <v>-5.426500005232984</v>
      </c>
      <c r="J361" s="4">
        <f t="shared" si="19"/>
        <v>1.3152229737786268E-05</v>
      </c>
    </row>
    <row r="362" spans="2:10" ht="12.75">
      <c r="B362">
        <v>300</v>
      </c>
      <c r="C362">
        <v>-21.800048828125</v>
      </c>
      <c r="D362">
        <v>300</v>
      </c>
      <c r="E362">
        <v>0.056404815825120594</v>
      </c>
      <c r="H362" s="2">
        <f t="shared" si="18"/>
        <v>0.05430638758702667</v>
      </c>
      <c r="I362" s="3">
        <f t="shared" si="17"/>
        <v>-3.720299778302555</v>
      </c>
      <c r="J362" s="4">
        <f t="shared" si="19"/>
        <v>4.403401070429978E-06</v>
      </c>
    </row>
    <row r="363" spans="2:10" ht="12.75">
      <c r="B363">
        <v>300</v>
      </c>
      <c r="C363">
        <v>-22.8022518157959</v>
      </c>
      <c r="D363">
        <v>300</v>
      </c>
      <c r="E363">
        <v>0.04911413851956728</v>
      </c>
      <c r="H363" s="2">
        <f t="shared" si="18"/>
        <v>0.046275445251762484</v>
      </c>
      <c r="I363" s="3">
        <f t="shared" si="17"/>
        <v>-5.779788373308937</v>
      </c>
      <c r="J363" s="4">
        <f t="shared" si="19"/>
        <v>8.058179468680268E-06</v>
      </c>
    </row>
    <row r="364" spans="2:10" ht="12.75">
      <c r="B364">
        <v>300</v>
      </c>
      <c r="C364">
        <v>-23.7016658782959</v>
      </c>
      <c r="D364">
        <v>300</v>
      </c>
      <c r="E364">
        <v>0.042764180649902894</v>
      </c>
      <c r="H364" s="2">
        <f t="shared" si="18"/>
        <v>0.039751230245633234</v>
      </c>
      <c r="I364" s="3">
        <f t="shared" si="17"/>
        <v>-7.045500132308747</v>
      </c>
      <c r="J364" s="4">
        <f t="shared" si="19"/>
        <v>9.077870138588706E-06</v>
      </c>
    </row>
    <row r="365" spans="2:10" ht="12.75">
      <c r="B365">
        <v>300</v>
      </c>
      <c r="C365">
        <v>-25.012237548828125</v>
      </c>
      <c r="D365">
        <v>300</v>
      </c>
      <c r="E365">
        <v>0.03594387502434277</v>
      </c>
      <c r="H365" s="2">
        <f t="shared" si="18"/>
        <v>0.03140085904445403</v>
      </c>
      <c r="I365" s="3">
        <f t="shared" si="17"/>
        <v>-12.639193678511328</v>
      </c>
      <c r="J365" s="4">
        <f t="shared" si="19"/>
        <v>2.0638994193524484E-05</v>
      </c>
    </row>
    <row r="366" spans="2:10" ht="12.75">
      <c r="B366">
        <v>300</v>
      </c>
      <c r="C366">
        <v>-25.911649703979492</v>
      </c>
      <c r="D366">
        <v>300</v>
      </c>
      <c r="E366">
        <v>0.03229851244746866</v>
      </c>
      <c r="H366" s="2">
        <f t="shared" si="18"/>
        <v>0.026447674304457946</v>
      </c>
      <c r="I366" s="3">
        <f t="shared" si="17"/>
        <v>-18.11488424591289</v>
      </c>
      <c r="J366" s="4">
        <f t="shared" si="19"/>
        <v>3.4232306975709074E-05</v>
      </c>
    </row>
    <row r="367" spans="2:10" ht="12.75">
      <c r="B367">
        <v>300</v>
      </c>
      <c r="C367">
        <v>-27.016643524169922</v>
      </c>
      <c r="D367">
        <v>300</v>
      </c>
      <c r="E367">
        <v>0.028182802114698823</v>
      </c>
      <c r="H367" s="2">
        <f t="shared" si="18"/>
        <v>0.021189986910020758</v>
      </c>
      <c r="I367" s="3">
        <f t="shared" si="17"/>
        <v>-24.812348950322942</v>
      </c>
      <c r="J367" s="4">
        <f t="shared" si="19"/>
        <v>4.889946448677674E-05</v>
      </c>
    </row>
    <row r="368" spans="2:10" ht="12.75">
      <c r="B368">
        <v>300</v>
      </c>
      <c r="C368">
        <v>-28.224424362182617</v>
      </c>
      <c r="D368">
        <v>300</v>
      </c>
      <c r="E368">
        <v>0.023675119369284233</v>
      </c>
      <c r="H368" s="2">
        <f t="shared" si="18"/>
        <v>0.01641648151905392</v>
      </c>
      <c r="I368" s="3">
        <f t="shared" si="17"/>
        <v>-30.65935059084672</v>
      </c>
      <c r="J368" s="4">
        <f t="shared" si="19"/>
        <v>5.268782344079612E-05</v>
      </c>
    </row>
    <row r="369" spans="2:10" ht="12.75">
      <c r="B369">
        <v>300</v>
      </c>
      <c r="C369">
        <v>-29.62922477722168</v>
      </c>
      <c r="D369">
        <v>300</v>
      </c>
      <c r="E369">
        <v>0.018657877272250965</v>
      </c>
      <c r="H369" s="2">
        <f t="shared" si="18"/>
        <v>0.01200768962311944</v>
      </c>
      <c r="I369" s="3">
        <f t="shared" si="17"/>
        <v>-35.642788041177944</v>
      </c>
      <c r="J369" s="4">
        <f t="shared" si="19"/>
        <v>4.422499576866147E-05</v>
      </c>
    </row>
    <row r="370" spans="2:10" ht="12.75">
      <c r="B370">
        <v>300</v>
      </c>
      <c r="C370">
        <v>-30.93122673034668</v>
      </c>
      <c r="D370">
        <v>300</v>
      </c>
      <c r="E370">
        <v>0.015482910299467498</v>
      </c>
      <c r="H370" s="2">
        <f t="shared" si="18"/>
        <v>0.00886390898836868</v>
      </c>
      <c r="I370" s="3">
        <f t="shared" si="17"/>
        <v>-42.750369168814885</v>
      </c>
      <c r="J370" s="4">
        <f t="shared" si="19"/>
        <v>4.3811178356327874E-05</v>
      </c>
    </row>
    <row r="371" spans="2:10" ht="12.75">
      <c r="B371">
        <v>300</v>
      </c>
      <c r="C371">
        <v>-33.141212463378906</v>
      </c>
      <c r="D371">
        <v>300</v>
      </c>
      <c r="E371">
        <v>0.010936015958329964</v>
      </c>
      <c r="H371" s="2">
        <f t="shared" si="18"/>
        <v>0.0051618868482871914</v>
      </c>
      <c r="I371" s="3">
        <f t="shared" si="17"/>
        <v>-52.79920157435961</v>
      </c>
      <c r="J371" s="4">
        <f t="shared" si="19"/>
        <v>3.3340566979443344E-05</v>
      </c>
    </row>
    <row r="372" spans="2:10" ht="12.75">
      <c r="B372">
        <v>300</v>
      </c>
      <c r="C372">
        <v>-35.651004791259766</v>
      </c>
      <c r="D372">
        <v>300</v>
      </c>
      <c r="E372">
        <v>0.00729067730555331</v>
      </c>
      <c r="H372" s="2">
        <f t="shared" si="18"/>
        <v>0.0027110173161955017</v>
      </c>
      <c r="I372" s="3">
        <f t="shared" si="17"/>
        <v>-62.81528858600669</v>
      </c>
      <c r="J372" s="4">
        <f t="shared" si="19"/>
        <v>2.097328561812476E-05</v>
      </c>
    </row>
    <row r="373" spans="2:10" ht="12.75">
      <c r="B373">
        <v>300</v>
      </c>
      <c r="C373">
        <v>-37.15858840942383</v>
      </c>
      <c r="D373">
        <v>300</v>
      </c>
      <c r="E373">
        <v>0.005487613777026455</v>
      </c>
      <c r="H373" s="2">
        <f t="shared" si="18"/>
        <v>0.0018209918883643052</v>
      </c>
      <c r="I373" s="3">
        <f t="shared" si="17"/>
        <v>-66.81632559514718</v>
      </c>
      <c r="J373" s="4">
        <f t="shared" si="19"/>
        <v>1.3444116074416392E-05</v>
      </c>
    </row>
    <row r="374" spans="2:10" ht="12.75">
      <c r="B374">
        <v>300</v>
      </c>
      <c r="C374">
        <v>-38.666175842285156</v>
      </c>
      <c r="D374">
        <v>300</v>
      </c>
      <c r="E374">
        <v>0.003645338652776655</v>
      </c>
      <c r="H374" s="2">
        <f t="shared" si="18"/>
        <v>0.0012157652789589579</v>
      </c>
      <c r="I374" s="3">
        <f t="shared" si="17"/>
        <v>-66.64876998374598</v>
      </c>
      <c r="J374" s="4">
        <f t="shared" si="19"/>
        <v>5.9028267787639085E-06</v>
      </c>
    </row>
    <row r="375" spans="2:10" ht="12.75">
      <c r="B375">
        <v>300</v>
      </c>
      <c r="C375">
        <v>-40.26799011230469</v>
      </c>
      <c r="D375">
        <v>300</v>
      </c>
      <c r="E375">
        <v>0.0027438068885132275</v>
      </c>
      <c r="H375" s="2">
        <f t="shared" si="18"/>
        <v>0.0007874940792319154</v>
      </c>
      <c r="I375" s="3">
        <f t="shared" si="17"/>
        <v>-71.29921633593423</v>
      </c>
      <c r="J375" s="4">
        <f t="shared" si="19"/>
        <v>3.827159807758139E-06</v>
      </c>
    </row>
    <row r="376" spans="2:10" ht="12.75">
      <c r="B376">
        <v>300</v>
      </c>
      <c r="C376">
        <v>-41.87836456298828</v>
      </c>
      <c r="D376">
        <v>300</v>
      </c>
      <c r="E376">
        <v>0.0018422751242498</v>
      </c>
      <c r="H376" s="2">
        <f t="shared" si="18"/>
        <v>0.0005069454568291922</v>
      </c>
      <c r="I376" s="3">
        <f t="shared" si="17"/>
        <v>-72.48264115623734</v>
      </c>
      <c r="J376" s="4">
        <f t="shared" si="19"/>
        <v>1.7831053206936316E-06</v>
      </c>
    </row>
    <row r="377" spans="2:10" ht="12.75">
      <c r="B377">
        <v>300</v>
      </c>
      <c r="C377">
        <v>-42.88056945800781</v>
      </c>
      <c r="D377">
        <v>300</v>
      </c>
      <c r="E377">
        <v>0.0009407194358889214</v>
      </c>
      <c r="H377" s="2">
        <f t="shared" si="18"/>
        <v>0.0003848343426904688</v>
      </c>
      <c r="I377" s="3">
        <f t="shared" si="17"/>
        <v>-59.09148594056375</v>
      </c>
      <c r="J377" s="4">
        <f t="shared" si="19"/>
        <v>3.090082368402524E-07</v>
      </c>
    </row>
    <row r="378" spans="2:10" ht="12.75">
      <c r="B378">
        <v>300</v>
      </c>
      <c r="C378">
        <v>-43.891334533691406</v>
      </c>
      <c r="D378">
        <v>300</v>
      </c>
      <c r="E378">
        <v>0.0009407194358889214</v>
      </c>
      <c r="H378" s="2">
        <f t="shared" si="18"/>
        <v>0.0002911880122213311</v>
      </c>
      <c r="I378" s="3">
        <f t="shared" si="17"/>
        <v>-69.04624257644082</v>
      </c>
      <c r="J378" s="4">
        <f t="shared" si="19"/>
        <v>4.2189107033164674E-07</v>
      </c>
    </row>
    <row r="379" spans="2:10" ht="12.75">
      <c r="B379">
        <v>350</v>
      </c>
      <c r="C379">
        <v>-14.36490535736084</v>
      </c>
      <c r="D379">
        <v>350</v>
      </c>
      <c r="E379">
        <v>0.24635465686145508</v>
      </c>
      <c r="H379" s="2">
        <f t="shared" si="18"/>
        <v>0.20336051696272714</v>
      </c>
      <c r="I379" s="3">
        <f t="shared" si="17"/>
        <v>-17.45213199801901</v>
      </c>
      <c r="J379" s="4">
        <f t="shared" si="19"/>
        <v>0.0018484960656313897</v>
      </c>
    </row>
    <row r="380" spans="2:10" ht="12.75">
      <c r="B380">
        <v>350</v>
      </c>
      <c r="C380">
        <v>-14.767500877380371</v>
      </c>
      <c r="D380">
        <v>350</v>
      </c>
      <c r="E380">
        <v>0.23953433628333404</v>
      </c>
      <c r="H380" s="2">
        <f t="shared" si="18"/>
        <v>0.19732095430490385</v>
      </c>
      <c r="I380" s="3">
        <f t="shared" si="17"/>
        <v>-17.623102655519894</v>
      </c>
      <c r="J380" s="4">
        <f t="shared" si="19"/>
        <v>0.0017819696180568548</v>
      </c>
    </row>
    <row r="381" spans="2:10" ht="12.75">
      <c r="B381">
        <v>350</v>
      </c>
      <c r="C381">
        <v>-15.170090675354004</v>
      </c>
      <c r="D381">
        <v>350</v>
      </c>
      <c r="E381">
        <v>0.23228284814466232</v>
      </c>
      <c r="H381" s="2">
        <f t="shared" si="18"/>
        <v>0.19134683498726182</v>
      </c>
      <c r="I381" s="3">
        <f t="shared" si="17"/>
        <v>-17.623347347586407</v>
      </c>
      <c r="J381" s="4">
        <f t="shared" si="19"/>
        <v>0.001675757173222867</v>
      </c>
    </row>
    <row r="382" spans="2:10" ht="12.75">
      <c r="B382">
        <v>350</v>
      </c>
      <c r="C382">
        <v>-15.469895362854004</v>
      </c>
      <c r="D382">
        <v>350</v>
      </c>
      <c r="E382">
        <v>0.2259328932655101</v>
      </c>
      <c r="H382" s="2">
        <f t="shared" si="18"/>
        <v>0.18694142297119323</v>
      </c>
      <c r="I382" s="3">
        <f t="shared" si="17"/>
        <v>-17.257987418633714</v>
      </c>
      <c r="J382" s="4">
        <f t="shared" si="19"/>
        <v>0.0015203347557125955</v>
      </c>
    </row>
    <row r="383" spans="2:10" ht="12.75">
      <c r="B383">
        <v>350</v>
      </c>
      <c r="C383">
        <v>-15.872490882873535</v>
      </c>
      <c r="D383">
        <v>350</v>
      </c>
      <c r="E383">
        <v>0.21727030354416366</v>
      </c>
      <c r="H383" s="2">
        <f t="shared" si="18"/>
        <v>0.18108531315772086</v>
      </c>
      <c r="I383" s="3">
        <f t="shared" si="17"/>
        <v>-16.65436545914689</v>
      </c>
      <c r="J383" s="4">
        <f t="shared" si="19"/>
        <v>0.0013093535292669574</v>
      </c>
    </row>
    <row r="384" spans="2:10" ht="12.75">
      <c r="B384">
        <v>350</v>
      </c>
      <c r="C384">
        <v>-16.17229461669922</v>
      </c>
      <c r="D384">
        <v>350</v>
      </c>
      <c r="E384">
        <v>0.2109203516555236</v>
      </c>
      <c r="H384" s="2">
        <f t="shared" si="18"/>
        <v>0.17676984722805847</v>
      </c>
      <c r="I384" s="3">
        <f t="shared" si="17"/>
        <v>-16.19118504184933</v>
      </c>
      <c r="J384" s="4">
        <f t="shared" si="19"/>
        <v>0.0011662569526503166</v>
      </c>
    </row>
    <row r="385" spans="2:10" ht="12.75">
      <c r="B385">
        <v>350</v>
      </c>
      <c r="C385">
        <v>-16.67768096923828</v>
      </c>
      <c r="D385">
        <v>350</v>
      </c>
      <c r="E385">
        <v>0.2027281246426338</v>
      </c>
      <c r="H385" s="2">
        <f t="shared" si="18"/>
        <v>0.16958528252941488</v>
      </c>
      <c r="I385" s="3">
        <f t="shared" si="17"/>
        <v>-16.34841844053095</v>
      </c>
      <c r="J385" s="4">
        <f t="shared" si="19"/>
        <v>0.001098447983341757</v>
      </c>
    </row>
    <row r="386" spans="2:10" ht="12.75">
      <c r="B386">
        <v>350</v>
      </c>
      <c r="C386">
        <v>-16.87469482421875</v>
      </c>
      <c r="D386">
        <v>350</v>
      </c>
      <c r="E386">
        <v>0.19453590361076833</v>
      </c>
      <c r="H386" s="2">
        <f t="shared" si="18"/>
        <v>0.1668158482221809</v>
      </c>
      <c r="I386" s="3">
        <f t="shared" si="17"/>
        <v>-14.249326152179252</v>
      </c>
      <c r="J386" s="4">
        <f t="shared" si="19"/>
        <v>0.0007684014707463552</v>
      </c>
    </row>
    <row r="387" spans="2:10" ht="12.75">
      <c r="B387">
        <v>350</v>
      </c>
      <c r="C387">
        <v>-17.27729034423828</v>
      </c>
      <c r="D387">
        <v>350</v>
      </c>
      <c r="E387">
        <v>0.18818595172212832</v>
      </c>
      <c r="H387" s="2">
        <f t="shared" si="18"/>
        <v>0.1612124727528422</v>
      </c>
      <c r="I387" s="3">
        <f t="shared" si="17"/>
        <v>-14.333417942437398</v>
      </c>
      <c r="J387" s="4">
        <f t="shared" si="19"/>
        <v>0.0007275685677065205</v>
      </c>
    </row>
    <row r="388" spans="2:10" ht="12.75">
      <c r="B388">
        <v>350</v>
      </c>
      <c r="C388">
        <v>-17.774106979370117</v>
      </c>
      <c r="D388">
        <v>350</v>
      </c>
      <c r="E388">
        <v>0.1809344620882005</v>
      </c>
      <c r="H388" s="2">
        <f t="shared" si="18"/>
        <v>0.1544037144509492</v>
      </c>
      <c r="I388" s="3">
        <f t="shared" si="17"/>
        <v>-14.66318098335424</v>
      </c>
      <c r="J388" s="4">
        <f t="shared" si="19"/>
        <v>0.0007038805701915155</v>
      </c>
    </row>
    <row r="389" spans="2:10" ht="12.75">
      <c r="B389">
        <v>350</v>
      </c>
      <c r="C389">
        <v>-17.97968864440918</v>
      </c>
      <c r="D389">
        <v>350</v>
      </c>
      <c r="E389">
        <v>0.17411413851956728</v>
      </c>
      <c r="H389" s="2">
        <f t="shared" si="18"/>
        <v>0.15162133762965127</v>
      </c>
      <c r="I389" s="3">
        <f t="shared" si="17"/>
        <v>-12.918422984580442</v>
      </c>
      <c r="J389" s="4">
        <f t="shared" si="19"/>
        <v>0.0005059260918734064</v>
      </c>
    </row>
    <row r="390" spans="2:10" ht="12.75">
      <c r="B390">
        <v>350</v>
      </c>
      <c r="C390">
        <v>-18.27949333190918</v>
      </c>
      <c r="D390">
        <v>350</v>
      </c>
      <c r="E390">
        <v>0.16729382093195844</v>
      </c>
      <c r="H390" s="2">
        <f t="shared" si="18"/>
        <v>0.1476013258581786</v>
      </c>
      <c r="I390" s="3">
        <f aca="true" t="shared" si="20" ref="I390:I453">100*(H390-E390)/E390</f>
        <v>-11.771202883691178</v>
      </c>
      <c r="J390" s="4">
        <f t="shared" si="19"/>
        <v>0.0003877943622308436</v>
      </c>
    </row>
    <row r="391" spans="2:10" ht="12.75">
      <c r="B391">
        <v>350</v>
      </c>
      <c r="C391">
        <v>-18.682083129882812</v>
      </c>
      <c r="D391">
        <v>350</v>
      </c>
      <c r="E391">
        <v>0.16090467539066855</v>
      </c>
      <c r="H391" s="2">
        <f aca="true" t="shared" si="21" ref="H391:H454">(((D391/kg3)*LN(1+EXP(kg3*(1/mu+C391/D391))))^x)/kg1*ATAN(B391/kvb)</f>
        <v>0.14227462115963585</v>
      </c>
      <c r="I391" s="3">
        <f t="shared" si="20"/>
        <v>-11.57831752607552</v>
      </c>
      <c r="J391" s="4">
        <f t="shared" si="19"/>
        <v>0.0003470789206512194</v>
      </c>
    </row>
    <row r="392" spans="2:10" ht="12.75">
      <c r="B392">
        <v>350</v>
      </c>
      <c r="C392">
        <v>-19.187469482421875</v>
      </c>
      <c r="D392">
        <v>350</v>
      </c>
      <c r="E392">
        <v>0.15043900718823433</v>
      </c>
      <c r="H392" s="2">
        <f t="shared" si="21"/>
        <v>0.13570686814938393</v>
      </c>
      <c r="I392" s="3">
        <f t="shared" si="20"/>
        <v>-9.792765396555067</v>
      </c>
      <c r="J392" s="4">
        <f t="shared" si="19"/>
        <v>0.00021703592066002</v>
      </c>
    </row>
    <row r="393" spans="2:10" ht="12.75">
      <c r="B393">
        <v>350</v>
      </c>
      <c r="C393">
        <v>-19.787076950073242</v>
      </c>
      <c r="D393">
        <v>350</v>
      </c>
      <c r="E393">
        <v>0.1418156141100499</v>
      </c>
      <c r="H393" s="2">
        <f t="shared" si="21"/>
        <v>0.1280920435483155</v>
      </c>
      <c r="I393" s="3">
        <f t="shared" si="20"/>
        <v>-9.677051887308272</v>
      </c>
      <c r="J393" s="4">
        <f t="shared" si="19"/>
        <v>0.00018833638896290303</v>
      </c>
    </row>
    <row r="394" spans="2:10" ht="12.75">
      <c r="B394">
        <v>350</v>
      </c>
      <c r="C394">
        <v>-20.386686325073242</v>
      </c>
      <c r="D394">
        <v>350</v>
      </c>
      <c r="E394">
        <v>0.13182031758760884</v>
      </c>
      <c r="H394" s="2">
        <f t="shared" si="21"/>
        <v>0.12067649239825888</v>
      </c>
      <c r="I394" s="3">
        <f t="shared" si="20"/>
        <v>-8.453799378797344</v>
      </c>
      <c r="J394" s="4">
        <f t="shared" si="19"/>
        <v>0.00012418483985079072</v>
      </c>
    </row>
    <row r="395" spans="2:10" ht="12.75">
      <c r="B395">
        <v>350</v>
      </c>
      <c r="C395">
        <v>-20.892072677612305</v>
      </c>
      <c r="D395">
        <v>350</v>
      </c>
      <c r="E395">
        <v>0.125</v>
      </c>
      <c r="H395" s="2">
        <f t="shared" si="21"/>
        <v>0.11458631402090706</v>
      </c>
      <c r="I395" s="3">
        <f t="shared" si="20"/>
        <v>-8.33094878327435</v>
      </c>
      <c r="J395" s="4">
        <f t="shared" si="19"/>
        <v>0.00010844485567115683</v>
      </c>
    </row>
    <row r="396" spans="2:10" ht="12.75">
      <c r="B396">
        <v>350</v>
      </c>
      <c r="C396">
        <v>-21.294662475585938</v>
      </c>
      <c r="D396">
        <v>350</v>
      </c>
      <c r="E396">
        <v>0.11817968241239116</v>
      </c>
      <c r="H396" s="2">
        <f t="shared" si="21"/>
        <v>0.10984274393560119</v>
      </c>
      <c r="I396" s="3">
        <f t="shared" si="20"/>
        <v>-7.054460044746102</v>
      </c>
      <c r="J396" s="4">
        <f t="shared" si="19"/>
        <v>6.950454316578107E-05</v>
      </c>
    </row>
    <row r="397" spans="2:10" ht="12.75">
      <c r="B397">
        <v>350</v>
      </c>
      <c r="C397">
        <v>-21.800048828125</v>
      </c>
      <c r="D397">
        <v>350</v>
      </c>
      <c r="E397">
        <v>0.11182972454272677</v>
      </c>
      <c r="H397" s="2">
        <f t="shared" si="21"/>
        <v>0.10402692586195111</v>
      </c>
      <c r="I397" s="3">
        <f t="shared" si="20"/>
        <v>-6.97739238174949</v>
      </c>
      <c r="J397" s="4">
        <f t="shared" si="19"/>
        <v>6.0883667252714344E-05</v>
      </c>
    </row>
    <row r="398" spans="2:10" ht="12.75">
      <c r="B398">
        <v>350</v>
      </c>
      <c r="C398">
        <v>-22.194074630737305</v>
      </c>
      <c r="D398">
        <v>350</v>
      </c>
      <c r="E398">
        <v>0.10591093871938134</v>
      </c>
      <c r="H398" s="2">
        <f t="shared" si="21"/>
        <v>0.09960243180904116</v>
      </c>
      <c r="I398" s="3">
        <f t="shared" si="20"/>
        <v>-5.956426207358078</v>
      </c>
      <c r="J398" s="4">
        <f t="shared" si="19"/>
        <v>3.979725943780985E-05</v>
      </c>
    </row>
    <row r="399" spans="2:10" ht="12.75">
      <c r="B399">
        <v>350</v>
      </c>
      <c r="C399">
        <v>-22.905044555664062</v>
      </c>
      <c r="D399">
        <v>350</v>
      </c>
      <c r="E399">
        <v>0.09865944908545353</v>
      </c>
      <c r="H399" s="2">
        <f t="shared" si="21"/>
        <v>0.09186910654043222</v>
      </c>
      <c r="I399" s="3">
        <f t="shared" si="20"/>
        <v>-6.882607401486582</v>
      </c>
      <c r="J399" s="4">
        <f t="shared" si="19"/>
        <v>4.610875187872649E-05</v>
      </c>
    </row>
    <row r="400" spans="2:10" ht="12.75">
      <c r="B400">
        <v>350</v>
      </c>
      <c r="C400">
        <v>-23.50465202331543</v>
      </c>
      <c r="D400">
        <v>350</v>
      </c>
      <c r="E400">
        <v>0.09046722805358806</v>
      </c>
      <c r="H400" s="2">
        <f t="shared" si="21"/>
        <v>0.08560400387366225</v>
      </c>
      <c r="I400" s="3">
        <f t="shared" si="20"/>
        <v>-5.3756750201797825</v>
      </c>
      <c r="J400" s="4">
        <f t="shared" si="19"/>
        <v>2.3650949424215064E-05</v>
      </c>
    </row>
    <row r="401" spans="2:10" ht="12.75">
      <c r="B401">
        <v>350</v>
      </c>
      <c r="C401">
        <v>-24.010032653808594</v>
      </c>
      <c r="D401">
        <v>350</v>
      </c>
      <c r="E401">
        <v>0.08458764186391686</v>
      </c>
      <c r="H401" s="2">
        <f t="shared" si="21"/>
        <v>0.08051080074688353</v>
      </c>
      <c r="I401" s="3">
        <f t="shared" si="20"/>
        <v>-4.819665174721476</v>
      </c>
      <c r="J401" s="4">
        <f t="shared" si="19"/>
        <v>1.662063349353353E-05</v>
      </c>
    </row>
    <row r="402" spans="2:10" ht="12.75">
      <c r="B402">
        <v>350</v>
      </c>
      <c r="C402">
        <v>-24.703868865966797</v>
      </c>
      <c r="D402">
        <v>350</v>
      </c>
      <c r="E402">
        <v>0.07729695259631483</v>
      </c>
      <c r="H402" s="2">
        <f t="shared" si="21"/>
        <v>0.07380388540045112</v>
      </c>
      <c r="I402" s="3">
        <f t="shared" si="20"/>
        <v>-4.519023167842518</v>
      </c>
      <c r="J402" s="4">
        <f t="shared" si="19"/>
        <v>1.2201518434819208E-05</v>
      </c>
    </row>
    <row r="403" spans="2:10" ht="12.75">
      <c r="B403">
        <v>350</v>
      </c>
      <c r="C403">
        <v>-25.312040328979492</v>
      </c>
      <c r="D403">
        <v>350</v>
      </c>
      <c r="E403">
        <v>0.0713781667729694</v>
      </c>
      <c r="H403" s="2">
        <f t="shared" si="21"/>
        <v>0.0682021154058219</v>
      </c>
      <c r="I403" s="3">
        <f t="shared" si="20"/>
        <v>-4.449611850146679</v>
      </c>
      <c r="J403" s="4">
        <f t="shared" si="19"/>
        <v>1.0087302286759543E-05</v>
      </c>
    </row>
    <row r="404" spans="2:10" ht="12.75">
      <c r="B404">
        <v>350</v>
      </c>
      <c r="C404">
        <v>-25.817426681518555</v>
      </c>
      <c r="D404">
        <v>350</v>
      </c>
      <c r="E404">
        <v>0.06640012430961036</v>
      </c>
      <c r="H404" s="2">
        <f t="shared" si="21"/>
        <v>0.06374718430710188</v>
      </c>
      <c r="I404" s="3">
        <f t="shared" si="20"/>
        <v>-3.9953840901537307</v>
      </c>
      <c r="J404" s="4">
        <f t="shared" si="19"/>
        <v>7.038090656909652E-06</v>
      </c>
    </row>
    <row r="405" spans="2:10" ht="12.75">
      <c r="B405">
        <v>350</v>
      </c>
      <c r="C405">
        <v>-26.716840744018555</v>
      </c>
      <c r="D405">
        <v>350</v>
      </c>
      <c r="E405">
        <v>0.05910943504200832</v>
      </c>
      <c r="H405" s="2">
        <f t="shared" si="21"/>
        <v>0.056274052866387016</v>
      </c>
      <c r="I405" s="3">
        <f t="shared" si="20"/>
        <v>-4.796835181399106</v>
      </c>
      <c r="J405" s="4">
        <f t="shared" si="19"/>
        <v>8.039392081831014E-06</v>
      </c>
    </row>
    <row r="406" spans="2:10" ht="12.75">
      <c r="B406">
        <v>350</v>
      </c>
      <c r="C406">
        <v>-27.419235229492188</v>
      </c>
      <c r="D406">
        <v>350</v>
      </c>
      <c r="E406">
        <v>0.05275947717234394</v>
      </c>
      <c r="H406" s="2">
        <f t="shared" si="21"/>
        <v>0.050846446650590085</v>
      </c>
      <c r="I406" s="3">
        <f t="shared" si="20"/>
        <v>-3.62594670054207</v>
      </c>
      <c r="J406" s="4">
        <f t="shared" si="19"/>
        <v>3.659685777161813E-06</v>
      </c>
    </row>
    <row r="407" spans="2:10" ht="12.75">
      <c r="B407">
        <v>350</v>
      </c>
      <c r="C407">
        <v>-28.421438217163086</v>
      </c>
      <c r="D407">
        <v>350</v>
      </c>
      <c r="E407">
        <v>0.045939171546783814</v>
      </c>
      <c r="H407" s="2">
        <f t="shared" si="21"/>
        <v>0.04372321554224461</v>
      </c>
      <c r="I407" s="3">
        <f t="shared" si="20"/>
        <v>-4.823674284771334</v>
      </c>
      <c r="J407" s="4">
        <f t="shared" si="19"/>
        <v>4.910461014053337E-06</v>
      </c>
    </row>
    <row r="408" spans="2:10" ht="12.75">
      <c r="B408">
        <v>350</v>
      </c>
      <c r="C408">
        <v>-29.123838424682617</v>
      </c>
      <c r="D408">
        <v>350</v>
      </c>
      <c r="E408">
        <v>0.04049074544138285</v>
      </c>
      <c r="H408" s="2">
        <f t="shared" si="21"/>
        <v>0.039162747486815024</v>
      </c>
      <c r="I408" s="3">
        <f t="shared" si="20"/>
        <v>-3.2797567446376727</v>
      </c>
      <c r="J408" s="4">
        <f t="shared" si="19"/>
        <v>1.763578567336327E-06</v>
      </c>
    </row>
    <row r="409" spans="2:10" ht="12.75">
      <c r="B409">
        <v>350</v>
      </c>
      <c r="C409">
        <v>-30.031814575195312</v>
      </c>
      <c r="D409">
        <v>350</v>
      </c>
      <c r="E409">
        <v>0.03594387502434277</v>
      </c>
      <c r="H409" s="2">
        <f t="shared" si="21"/>
        <v>0.033785066788426875</v>
      </c>
      <c r="I409" s="3">
        <f t="shared" si="20"/>
        <v>-6.006053143835651</v>
      </c>
      <c r="J409" s="4">
        <f t="shared" si="19"/>
        <v>4.660452999458303E-06</v>
      </c>
    </row>
    <row r="410" spans="2:10" ht="12.75">
      <c r="B410">
        <v>350</v>
      </c>
      <c r="C410">
        <v>-31.33382225036621</v>
      </c>
      <c r="D410">
        <v>350</v>
      </c>
      <c r="E410">
        <v>0.0290843578030597</v>
      </c>
      <c r="H410" s="2">
        <f t="shared" si="21"/>
        <v>0.027056547811570564</v>
      </c>
      <c r="I410" s="3">
        <f t="shared" si="20"/>
        <v>-6.9721669813724</v>
      </c>
      <c r="J410" s="4">
        <f t="shared" si="19"/>
        <v>4.112013361583169E-06</v>
      </c>
    </row>
    <row r="411" spans="2:10" ht="12.75">
      <c r="B411">
        <v>350</v>
      </c>
      <c r="C411">
        <v>-32.13901138305664</v>
      </c>
      <c r="D411">
        <v>350</v>
      </c>
      <c r="E411">
        <v>0.025007835141915354</v>
      </c>
      <c r="H411" s="2">
        <f t="shared" si="21"/>
        <v>0.02344592906692591</v>
      </c>
      <c r="I411" s="3">
        <f t="shared" si="20"/>
        <v>-6.245666872505691</v>
      </c>
      <c r="J411" s="4">
        <f t="shared" si="19"/>
        <v>2.439550587088929E-06</v>
      </c>
    </row>
    <row r="412" spans="2:10" ht="12.75">
      <c r="B412">
        <v>350</v>
      </c>
      <c r="C412">
        <v>-33.34679412841797</v>
      </c>
      <c r="D412">
        <v>350</v>
      </c>
      <c r="E412">
        <v>0.021401684160764194</v>
      </c>
      <c r="H412" s="2">
        <f t="shared" si="21"/>
        <v>0.018761463945870395</v>
      </c>
      <c r="I412" s="3">
        <f t="shared" si="20"/>
        <v>-12.33650676769694</v>
      </c>
      <c r="J412" s="4">
        <f aca="true" t="shared" si="22" ref="J412:J475">(H412-E412)^2</f>
        <v>6.97076278313386E-06</v>
      </c>
    </row>
    <row r="413" spans="2:10" ht="12.75">
      <c r="B413">
        <v>350</v>
      </c>
      <c r="C413">
        <v>-34.648799896240234</v>
      </c>
      <c r="D413">
        <v>350</v>
      </c>
      <c r="E413">
        <v>0.017756345507987537</v>
      </c>
      <c r="H413" s="2">
        <f t="shared" si="21"/>
        <v>0.01460526658947429</v>
      </c>
      <c r="I413" s="3">
        <f t="shared" si="20"/>
        <v>-17.746213133190963</v>
      </c>
      <c r="J413" s="4">
        <f t="shared" si="22"/>
        <v>9.929298350698621E-06</v>
      </c>
    </row>
    <row r="414" spans="2:10" ht="12.75">
      <c r="B414">
        <v>350</v>
      </c>
      <c r="C414">
        <v>-35.75379180908203</v>
      </c>
      <c r="D414">
        <v>350</v>
      </c>
      <c r="E414">
        <v>0.014581378535204071</v>
      </c>
      <c r="H414" s="2">
        <f t="shared" si="21"/>
        <v>0.011719830564112535</v>
      </c>
      <c r="I414" s="3">
        <f t="shared" si="20"/>
        <v>-19.624673786383447</v>
      </c>
      <c r="J414" s="4">
        <f t="shared" si="22"/>
        <v>8.188456790858086E-06</v>
      </c>
    </row>
    <row r="415" spans="2:10" ht="12.75">
      <c r="B415">
        <v>350</v>
      </c>
      <c r="C415">
        <v>-37.56118392944336</v>
      </c>
      <c r="D415">
        <v>350</v>
      </c>
      <c r="E415">
        <v>0.01140638763832315</v>
      </c>
      <c r="H415" s="2">
        <f t="shared" si="21"/>
        <v>0.008068987700931994</v>
      </c>
      <c r="I415" s="3">
        <f t="shared" si="20"/>
        <v>-29.259043644792225</v>
      </c>
      <c r="J415" s="4">
        <f t="shared" si="22"/>
        <v>1.113823834209849E-05</v>
      </c>
    </row>
    <row r="416" spans="2:10" ht="12.75">
      <c r="B416">
        <v>350</v>
      </c>
      <c r="C416">
        <v>-38.965980529785156</v>
      </c>
      <c r="D416">
        <v>350</v>
      </c>
      <c r="E416">
        <v>0.009564112514073351</v>
      </c>
      <c r="H416" s="2">
        <f t="shared" si="21"/>
        <v>0.00597824179313231</v>
      </c>
      <c r="I416" s="3">
        <f t="shared" si="20"/>
        <v>-37.492979256198865</v>
      </c>
      <c r="J416" s="4">
        <f t="shared" si="22"/>
        <v>1.285846882730222E-05</v>
      </c>
    </row>
    <row r="417" spans="2:10" ht="12.75">
      <c r="B417">
        <v>350</v>
      </c>
      <c r="C417">
        <v>-40.576358795166016</v>
      </c>
      <c r="D417">
        <v>350</v>
      </c>
      <c r="E417">
        <v>0.008231420665539682</v>
      </c>
      <c r="H417" s="2">
        <f t="shared" si="21"/>
        <v>0.004202261447833968</v>
      </c>
      <c r="I417" s="3">
        <f t="shared" si="20"/>
        <v>-48.94852761654537</v>
      </c>
      <c r="J417" s="4">
        <f t="shared" si="22"/>
        <v>1.623412400162292E-05</v>
      </c>
    </row>
    <row r="418" spans="2:10" ht="12.75">
      <c r="B418">
        <v>350</v>
      </c>
      <c r="C418">
        <v>-42.47797393798828</v>
      </c>
      <c r="D418">
        <v>350</v>
      </c>
      <c r="E418">
        <v>0.005918773861296696</v>
      </c>
      <c r="H418" s="2">
        <f t="shared" si="21"/>
        <v>0.0027447774193290627</v>
      </c>
      <c r="I418" s="3">
        <f t="shared" si="20"/>
        <v>-53.62591165583522</v>
      </c>
      <c r="J418" s="4">
        <f t="shared" si="22"/>
        <v>1.0074253413623196E-05</v>
      </c>
    </row>
    <row r="419" spans="2:10" ht="12.75">
      <c r="B419">
        <v>350</v>
      </c>
      <c r="C419">
        <v>-44.29393005371094</v>
      </c>
      <c r="D419">
        <v>350</v>
      </c>
      <c r="E419">
        <v>0.004115710332769841</v>
      </c>
      <c r="H419" s="2">
        <f t="shared" si="21"/>
        <v>0.0018137177389061282</v>
      </c>
      <c r="I419" s="3">
        <f t="shared" si="20"/>
        <v>-55.93184183869639</v>
      </c>
      <c r="J419" s="4">
        <f t="shared" si="22"/>
        <v>5.299169902203384E-06</v>
      </c>
    </row>
    <row r="420" spans="2:10" ht="12.75">
      <c r="B420">
        <v>350</v>
      </c>
      <c r="C420">
        <v>-45.8957405090332</v>
      </c>
      <c r="D420">
        <v>350</v>
      </c>
      <c r="E420">
        <v>0.003214178568506414</v>
      </c>
      <c r="H420" s="2">
        <f t="shared" si="21"/>
        <v>0.0012526099102249965</v>
      </c>
      <c r="I420" s="3">
        <f t="shared" si="20"/>
        <v>-61.02861482250914</v>
      </c>
      <c r="J420" s="4">
        <f t="shared" si="22"/>
        <v>3.847751601151961E-06</v>
      </c>
    </row>
    <row r="421" spans="2:10" ht="12.75">
      <c r="B421">
        <v>350</v>
      </c>
      <c r="C421">
        <v>-47.300540924072266</v>
      </c>
      <c r="D421">
        <v>350</v>
      </c>
      <c r="E421">
        <v>0.0023126228801455353</v>
      </c>
      <c r="H421" s="2">
        <f t="shared" si="21"/>
        <v>0.0009028611565387395</v>
      </c>
      <c r="I421" s="3">
        <f t="shared" si="20"/>
        <v>-60.95942990575611</v>
      </c>
      <c r="J421" s="4">
        <f t="shared" si="22"/>
        <v>1.9874281173468037E-06</v>
      </c>
    </row>
    <row r="422" spans="2:10" ht="12.75">
      <c r="B422">
        <v>350</v>
      </c>
      <c r="C422">
        <v>-48.91091537475586</v>
      </c>
      <c r="D422">
        <v>350</v>
      </c>
      <c r="E422">
        <v>0.0013719034442566138</v>
      </c>
      <c r="H422" s="2">
        <f t="shared" si="21"/>
        <v>0.0006187812533598114</v>
      </c>
      <c r="I422" s="3">
        <f t="shared" si="20"/>
        <v>-54.89615133263936</v>
      </c>
      <c r="J422" s="4">
        <f t="shared" si="22"/>
        <v>5.671930344211996E-07</v>
      </c>
    </row>
    <row r="423" spans="2:10" ht="12.75">
      <c r="B423">
        <v>350</v>
      </c>
      <c r="C423">
        <v>-50.615516662597656</v>
      </c>
      <c r="D423">
        <v>350</v>
      </c>
      <c r="E423">
        <v>0.0009407194358889214</v>
      </c>
      <c r="H423" s="2">
        <f t="shared" si="21"/>
        <v>0.0004138929681101177</v>
      </c>
      <c r="I423" s="3">
        <f t="shared" si="20"/>
        <v>-56.00250698349667</v>
      </c>
      <c r="J423" s="4">
        <f t="shared" si="22"/>
        <v>2.7754612715229094E-07</v>
      </c>
    </row>
    <row r="424" spans="2:10" ht="12.75">
      <c r="B424">
        <v>400</v>
      </c>
      <c r="C424">
        <v>-18.784873962402344</v>
      </c>
      <c r="D424">
        <v>400</v>
      </c>
      <c r="E424">
        <v>0.2477265603057117</v>
      </c>
      <c r="H424" s="2">
        <f t="shared" si="21"/>
        <v>0.20759848445451706</v>
      </c>
      <c r="I424" s="3">
        <f t="shared" si="20"/>
        <v>-16.198535918665243</v>
      </c>
      <c r="J424" s="4">
        <f t="shared" si="22"/>
        <v>0.0016102624715192294</v>
      </c>
    </row>
    <row r="425" spans="2:10" ht="12.75">
      <c r="B425">
        <v>400</v>
      </c>
      <c r="C425">
        <v>-19.290260314941406</v>
      </c>
      <c r="D425">
        <v>400</v>
      </c>
      <c r="E425">
        <v>0.23773126378327064</v>
      </c>
      <c r="H425" s="2">
        <f t="shared" si="21"/>
        <v>0.20011033351432256</v>
      </c>
      <c r="I425" s="3">
        <f t="shared" si="20"/>
        <v>-15.824982238451172</v>
      </c>
      <c r="J425" s="4">
        <f t="shared" si="22"/>
        <v>0.0014153343943010541</v>
      </c>
    </row>
    <row r="426" spans="2:10" ht="12.75">
      <c r="B426">
        <v>400</v>
      </c>
      <c r="C426">
        <v>-19.68428611755371</v>
      </c>
      <c r="D426">
        <v>400</v>
      </c>
      <c r="E426">
        <v>0.2304405760109247</v>
      </c>
      <c r="H426" s="2">
        <f t="shared" si="21"/>
        <v>0.19434715082218093</v>
      </c>
      <c r="I426" s="3">
        <f t="shared" si="20"/>
        <v>-15.66279073483685</v>
      </c>
      <c r="J426" s="4">
        <f t="shared" si="22"/>
        <v>0.001302735341855444</v>
      </c>
    </row>
    <row r="427" spans="2:10" ht="12.75">
      <c r="B427">
        <v>400</v>
      </c>
      <c r="C427">
        <v>-20.086881637573242</v>
      </c>
      <c r="D427">
        <v>400</v>
      </c>
      <c r="E427">
        <v>0.22228755162222127</v>
      </c>
      <c r="H427" s="2">
        <f t="shared" si="21"/>
        <v>0.18852815154656455</v>
      </c>
      <c r="I427" s="3">
        <f t="shared" si="20"/>
        <v>-15.187265246877605</v>
      </c>
      <c r="J427" s="4">
        <f t="shared" si="22"/>
        <v>0.0011396970934682514</v>
      </c>
    </row>
    <row r="428" spans="2:10" ht="12.75">
      <c r="B428">
        <v>400</v>
      </c>
      <c r="C428">
        <v>-20.489477157592773</v>
      </c>
      <c r="D428">
        <v>400</v>
      </c>
      <c r="E428">
        <v>0.21546723104410026</v>
      </c>
      <c r="H428" s="2">
        <f t="shared" si="21"/>
        <v>0.18278102475921415</v>
      </c>
      <c r="I428" s="3">
        <f t="shared" si="20"/>
        <v>-15.169919865075045</v>
      </c>
      <c r="J428" s="4">
        <f t="shared" si="22"/>
        <v>0.0010683880812981281</v>
      </c>
    </row>
    <row r="429" spans="2:10" ht="12.75">
      <c r="B429">
        <v>400</v>
      </c>
      <c r="C429">
        <v>-21.200441360473633</v>
      </c>
      <c r="D429">
        <v>400</v>
      </c>
      <c r="E429">
        <v>0.2027281246426338</v>
      </c>
      <c r="H429" s="2">
        <f t="shared" si="21"/>
        <v>0.17281245058595937</v>
      </c>
      <c r="I429" s="3">
        <f t="shared" si="20"/>
        <v>-14.756548510182954</v>
      </c>
      <c r="J429" s="4">
        <f t="shared" si="22"/>
        <v>0.0008949475542651829</v>
      </c>
    </row>
    <row r="430" spans="2:10" ht="12.75">
      <c r="B430">
        <v>400</v>
      </c>
      <c r="C430">
        <v>-21.500244140625</v>
      </c>
      <c r="D430">
        <v>400</v>
      </c>
      <c r="E430">
        <v>0.19543744135605612</v>
      </c>
      <c r="H430" s="2">
        <f t="shared" si="21"/>
        <v>0.16867980363760463</v>
      </c>
      <c r="I430" s="3">
        <f t="shared" si="20"/>
        <v>-13.691152285248817</v>
      </c>
      <c r="J430" s="4">
        <f t="shared" si="22"/>
        <v>0.000715971176271898</v>
      </c>
    </row>
    <row r="431" spans="2:10" ht="12.75">
      <c r="B431">
        <v>400</v>
      </c>
      <c r="C431">
        <v>-21.894271850585938</v>
      </c>
      <c r="D431">
        <v>400</v>
      </c>
      <c r="E431">
        <v>0.18775477967580934</v>
      </c>
      <c r="H431" s="2">
        <f t="shared" si="21"/>
        <v>0.163313987064366</v>
      </c>
      <c r="I431" s="3">
        <f t="shared" si="20"/>
        <v>-13.017401023635474</v>
      </c>
      <c r="J431" s="4">
        <f t="shared" si="22"/>
        <v>0.0005973523434755828</v>
      </c>
    </row>
    <row r="432" spans="2:10" ht="12.75">
      <c r="B432">
        <v>400</v>
      </c>
      <c r="C432">
        <v>-22.296865463256836</v>
      </c>
      <c r="D432">
        <v>400</v>
      </c>
      <c r="E432">
        <v>0.18046409638923167</v>
      </c>
      <c r="H432" s="2">
        <f t="shared" si="21"/>
        <v>0.15791011879360378</v>
      </c>
      <c r="I432" s="3">
        <f t="shared" si="20"/>
        <v>-12.497764401281584</v>
      </c>
      <c r="J432" s="4">
        <f t="shared" si="22"/>
        <v>0.0005086819053840845</v>
      </c>
    </row>
    <row r="433" spans="2:10" ht="12.75">
      <c r="B433">
        <v>400</v>
      </c>
      <c r="C433">
        <v>-22.699460983276367</v>
      </c>
      <c r="D433">
        <v>400</v>
      </c>
      <c r="E433">
        <v>0.17317340712162962</v>
      </c>
      <c r="H433" s="2">
        <f t="shared" si="21"/>
        <v>0.15258739507888322</v>
      </c>
      <c r="I433" s="3">
        <f t="shared" si="20"/>
        <v>-11.887513438069428</v>
      </c>
      <c r="J433" s="4">
        <f t="shared" si="22"/>
        <v>0.0004237838918241</v>
      </c>
    </row>
    <row r="434" spans="2:10" ht="12.75">
      <c r="B434">
        <v>400</v>
      </c>
      <c r="C434">
        <v>-23.1020565032959</v>
      </c>
      <c r="D434">
        <v>400</v>
      </c>
      <c r="E434">
        <v>0.165451551788733</v>
      </c>
      <c r="H434" s="2">
        <f t="shared" si="21"/>
        <v>0.1473475916529649</v>
      </c>
      <c r="I434" s="3">
        <f t="shared" si="20"/>
        <v>-10.942151910962583</v>
      </c>
      <c r="J434" s="4">
        <f t="shared" si="22"/>
        <v>0.0003277533725974803</v>
      </c>
    </row>
    <row r="435" spans="2:10" ht="12.75">
      <c r="B435">
        <v>400</v>
      </c>
      <c r="C435">
        <v>-23.7016658782959</v>
      </c>
      <c r="D435">
        <v>400</v>
      </c>
      <c r="E435">
        <v>0.15545624928526758</v>
      </c>
      <c r="H435" s="2">
        <f t="shared" si="21"/>
        <v>0.13970114253672455</v>
      </c>
      <c r="I435" s="3">
        <f t="shared" si="20"/>
        <v>-10.134752910210679</v>
      </c>
      <c r="J435" s="4">
        <f t="shared" si="22"/>
        <v>0.00024822338865798595</v>
      </c>
    </row>
    <row r="436" spans="2:10" ht="12.75">
      <c r="B436">
        <v>400</v>
      </c>
      <c r="C436">
        <v>-24.010032653808594</v>
      </c>
      <c r="D436">
        <v>400</v>
      </c>
      <c r="E436">
        <v>0.14683285620708317</v>
      </c>
      <c r="H436" s="2">
        <f t="shared" si="21"/>
        <v>0.1358437587191393</v>
      </c>
      <c r="I436" s="3">
        <f t="shared" si="20"/>
        <v>-7.484086172406517</v>
      </c>
      <c r="J436" s="4">
        <f t="shared" si="22"/>
        <v>0.00012076026359953395</v>
      </c>
    </row>
    <row r="437" spans="2:10" ht="12.75">
      <c r="B437">
        <v>400</v>
      </c>
      <c r="C437">
        <v>-24.609642028808594</v>
      </c>
      <c r="D437">
        <v>400</v>
      </c>
      <c r="E437">
        <v>0.13911100685521088</v>
      </c>
      <c r="H437" s="2">
        <f t="shared" si="21"/>
        <v>0.1284927432958628</v>
      </c>
      <c r="I437" s="3">
        <f t="shared" si="20"/>
        <v>-7.632942783887514</v>
      </c>
      <c r="J437" s="4">
        <f t="shared" si="22"/>
        <v>0.00011274752101577945</v>
      </c>
    </row>
    <row r="438" spans="2:10" ht="12.75">
      <c r="B438">
        <v>400</v>
      </c>
      <c r="C438">
        <v>-25.312040328979492</v>
      </c>
      <c r="D438">
        <v>400</v>
      </c>
      <c r="E438">
        <v>0.1281749789348322</v>
      </c>
      <c r="H438" s="2">
        <f t="shared" si="21"/>
        <v>0.1201392368840553</v>
      </c>
      <c r="I438" s="3">
        <f t="shared" si="20"/>
        <v>-6.269353127697807</v>
      </c>
      <c r="J438" s="4">
        <f t="shared" si="22"/>
        <v>6.457315030662428E-05</v>
      </c>
    </row>
    <row r="439" spans="2:10" ht="12.75">
      <c r="B439">
        <v>400</v>
      </c>
      <c r="C439">
        <v>-25.817426681518555</v>
      </c>
      <c r="D439">
        <v>400</v>
      </c>
      <c r="E439">
        <v>0.11865004213033561</v>
      </c>
      <c r="H439" s="2">
        <f t="shared" si="21"/>
        <v>0.11430547531370662</v>
      </c>
      <c r="I439" s="3">
        <f t="shared" si="20"/>
        <v>-3.6616647905245086</v>
      </c>
      <c r="J439" s="4">
        <f t="shared" si="22"/>
        <v>1.8875260824153797E-05</v>
      </c>
    </row>
    <row r="440" spans="2:10" ht="12.75">
      <c r="B440">
        <v>400</v>
      </c>
      <c r="C440">
        <v>-26.51125717163086</v>
      </c>
      <c r="D440">
        <v>400</v>
      </c>
      <c r="E440">
        <v>0.10908591765421354</v>
      </c>
      <c r="H440" s="2">
        <f t="shared" si="21"/>
        <v>0.1065438881893311</v>
      </c>
      <c r="I440" s="3">
        <f t="shared" si="20"/>
        <v>-2.3303002986511077</v>
      </c>
      <c r="J440" s="4">
        <f t="shared" si="22"/>
        <v>6.4619138003305E-06</v>
      </c>
    </row>
    <row r="441" spans="2:10" ht="12.75">
      <c r="B441">
        <v>400</v>
      </c>
      <c r="C441">
        <v>-26.91385269165039</v>
      </c>
      <c r="D441">
        <v>400</v>
      </c>
      <c r="E441">
        <v>0.10183442802028572</v>
      </c>
      <c r="H441" s="2">
        <f t="shared" si="21"/>
        <v>0.10217425923799163</v>
      </c>
      <c r="I441" s="3">
        <f t="shared" si="20"/>
        <v>0.3337095561023942</v>
      </c>
      <c r="J441" s="4">
        <f t="shared" si="22"/>
        <v>1.1548525652747998E-07</v>
      </c>
    </row>
    <row r="442" spans="2:10" ht="12.75">
      <c r="B442">
        <v>400</v>
      </c>
      <c r="C442">
        <v>-27.52202606201172</v>
      </c>
      <c r="D442">
        <v>400</v>
      </c>
      <c r="E442">
        <v>0.09501411043267688</v>
      </c>
      <c r="H442" s="2">
        <f t="shared" si="21"/>
        <v>0.09576388446480182</v>
      </c>
      <c r="I442" s="3">
        <f t="shared" si="20"/>
        <v>0.7891186148147917</v>
      </c>
      <c r="J442" s="4">
        <f t="shared" si="22"/>
        <v>5.621610992488851E-07</v>
      </c>
    </row>
    <row r="443" spans="2:10" ht="12.75">
      <c r="B443">
        <v>400</v>
      </c>
      <c r="C443">
        <v>-28.121633529663086</v>
      </c>
      <c r="D443">
        <v>400</v>
      </c>
      <c r="E443">
        <v>0.08729224911875587</v>
      </c>
      <c r="H443" s="2">
        <f t="shared" si="21"/>
        <v>0.0896721919234617</v>
      </c>
      <c r="I443" s="3">
        <f t="shared" si="20"/>
        <v>2.7264079328143516</v>
      </c>
      <c r="J443" s="4">
        <f t="shared" si="22"/>
        <v>5.664127753671032E-06</v>
      </c>
    </row>
    <row r="444" spans="2:10" ht="12.75">
      <c r="B444">
        <v>400</v>
      </c>
      <c r="C444">
        <v>-29.123838424682617</v>
      </c>
      <c r="D444">
        <v>400</v>
      </c>
      <c r="E444">
        <v>0.07729695259631483</v>
      </c>
      <c r="H444" s="2">
        <f t="shared" si="21"/>
        <v>0.08000711897953956</v>
      </c>
      <c r="I444" s="3">
        <f t="shared" si="20"/>
        <v>3.5061749424697735</v>
      </c>
      <c r="J444" s="4">
        <f t="shared" si="22"/>
        <v>7.345001824761412E-06</v>
      </c>
    </row>
    <row r="445" spans="2:10" ht="12.75">
      <c r="B445">
        <v>400</v>
      </c>
      <c r="C445">
        <v>-29.834800720214844</v>
      </c>
      <c r="D445">
        <v>400</v>
      </c>
      <c r="E445">
        <v>0.06910473156444936</v>
      </c>
      <c r="H445" s="2">
        <f t="shared" si="21"/>
        <v>0.07354962746259658</v>
      </c>
      <c r="I445" s="3">
        <f t="shared" si="20"/>
        <v>6.432115135273706</v>
      </c>
      <c r="J445" s="4">
        <f t="shared" si="22"/>
        <v>1.9757099545365925E-05</v>
      </c>
    </row>
    <row r="446" spans="2:10" ht="12.75">
      <c r="B446">
        <v>400</v>
      </c>
      <c r="C446">
        <v>-30.837003707885742</v>
      </c>
      <c r="D446">
        <v>400</v>
      </c>
      <c r="E446">
        <v>0.06048133848626494</v>
      </c>
      <c r="H446" s="2">
        <f t="shared" si="21"/>
        <v>0.06501701654445724</v>
      </c>
      <c r="I446" s="3">
        <f t="shared" si="20"/>
        <v>7.499301721343904</v>
      </c>
      <c r="J446" s="4">
        <f t="shared" si="22"/>
        <v>2.0572375447567068E-05</v>
      </c>
    </row>
    <row r="447" spans="2:10" ht="12.75">
      <c r="B447">
        <v>400</v>
      </c>
      <c r="C447">
        <v>-31.436613082885742</v>
      </c>
      <c r="D447">
        <v>400</v>
      </c>
      <c r="E447">
        <v>0.054092192944975054</v>
      </c>
      <c r="H447" s="2">
        <f t="shared" si="21"/>
        <v>0.0602328843993974</v>
      </c>
      <c r="I447" s="3">
        <f t="shared" si="20"/>
        <v>11.35226937585785</v>
      </c>
      <c r="J447" s="4">
        <f t="shared" si="22"/>
        <v>3.77080915384156E-05</v>
      </c>
    </row>
    <row r="448" spans="2:10" ht="12.75">
      <c r="B448">
        <v>400</v>
      </c>
      <c r="C448">
        <v>-32.3445930480957</v>
      </c>
      <c r="D448">
        <v>400</v>
      </c>
      <c r="E448">
        <v>0.04684070331104724</v>
      </c>
      <c r="H448" s="2">
        <f t="shared" si="21"/>
        <v>0.05344555762922511</v>
      </c>
      <c r="I448" s="3">
        <f t="shared" si="20"/>
        <v>14.100672815090142</v>
      </c>
      <c r="J448" s="4">
        <f t="shared" si="22"/>
        <v>4.3624100564352806E-05</v>
      </c>
    </row>
    <row r="449" spans="2:10" ht="12.75">
      <c r="B449">
        <v>400</v>
      </c>
      <c r="C449">
        <v>-33.24400329589844</v>
      </c>
      <c r="D449">
        <v>400</v>
      </c>
      <c r="E449">
        <v>0.04049074544138285</v>
      </c>
      <c r="H449" s="2">
        <f t="shared" si="21"/>
        <v>0.047261289887206376</v>
      </c>
      <c r="I449" s="3">
        <f t="shared" si="20"/>
        <v>16.721214618350327</v>
      </c>
      <c r="J449" s="4">
        <f t="shared" si="22"/>
        <v>4.5840272092871815E-05</v>
      </c>
    </row>
    <row r="450" spans="2:10" ht="12.75">
      <c r="B450">
        <v>400</v>
      </c>
      <c r="C450">
        <v>-33.9463996887207</v>
      </c>
      <c r="D450">
        <v>400</v>
      </c>
      <c r="E450">
        <v>0.03547350334434958</v>
      </c>
      <c r="H450" s="2">
        <f t="shared" si="21"/>
        <v>0.042799222806964105</v>
      </c>
      <c r="I450" s="3">
        <f t="shared" si="20"/>
        <v>20.65124324344865</v>
      </c>
      <c r="J450" s="4">
        <f t="shared" si="22"/>
        <v>5.3666165644929235E-05</v>
      </c>
    </row>
    <row r="451" spans="2:10" ht="12.75">
      <c r="B451">
        <v>400</v>
      </c>
      <c r="C451">
        <v>-35.351200103759766</v>
      </c>
      <c r="D451">
        <v>400</v>
      </c>
      <c r="E451">
        <v>0.030025077238948622</v>
      </c>
      <c r="H451" s="2">
        <f t="shared" si="21"/>
        <v>0.034814333195930254</v>
      </c>
      <c r="I451" s="3">
        <f t="shared" si="20"/>
        <v>15.95085307813628</v>
      </c>
      <c r="J451" s="4">
        <f t="shared" si="22"/>
        <v>2.293697262148405E-05</v>
      </c>
    </row>
    <row r="452" spans="2:10" ht="12.75">
      <c r="B452">
        <v>400</v>
      </c>
      <c r="C452">
        <v>-36.558982849121094</v>
      </c>
      <c r="D452">
        <v>400</v>
      </c>
      <c r="E452">
        <v>0.02547820682190854</v>
      </c>
      <c r="H452" s="2">
        <f t="shared" si="21"/>
        <v>0.028905525177678557</v>
      </c>
      <c r="I452" s="3">
        <f t="shared" si="20"/>
        <v>13.451960649062977</v>
      </c>
      <c r="J452" s="4">
        <f t="shared" si="22"/>
        <v>1.1746511111798088E-05</v>
      </c>
    </row>
    <row r="453" spans="2:10" ht="12.75">
      <c r="B453">
        <v>400</v>
      </c>
      <c r="C453">
        <v>-38.06657028198242</v>
      </c>
      <c r="D453">
        <v>400</v>
      </c>
      <c r="E453">
        <v>0.021401684160764194</v>
      </c>
      <c r="H453" s="2">
        <f t="shared" si="21"/>
        <v>0.022678116312221715</v>
      </c>
      <c r="I453" s="3">
        <f t="shared" si="20"/>
        <v>5.96416684719425</v>
      </c>
      <c r="J453" s="4">
        <f t="shared" si="22"/>
        <v>1.629279037274476E-06</v>
      </c>
    </row>
    <row r="454" spans="2:10" ht="12.75">
      <c r="B454">
        <v>400</v>
      </c>
      <c r="C454">
        <v>-40.26799011230469</v>
      </c>
      <c r="D454">
        <v>400</v>
      </c>
      <c r="E454">
        <v>0.01591407038373774</v>
      </c>
      <c r="H454" s="2">
        <f t="shared" si="21"/>
        <v>0.015609507662759503</v>
      </c>
      <c r="I454" s="3">
        <f aca="true" t="shared" si="23" ref="I454:I517">100*(H454-E454)/E454</f>
        <v>-1.9137952367576643</v>
      </c>
      <c r="J454" s="4">
        <f t="shared" si="22"/>
        <v>9.275845100966622E-08</v>
      </c>
    </row>
    <row r="455" spans="2:10" ht="12.75">
      <c r="B455">
        <v>400</v>
      </c>
      <c r="C455">
        <v>-42.28096008300781</v>
      </c>
      <c r="D455">
        <v>400</v>
      </c>
      <c r="E455">
        <v>0.012307919402586577</v>
      </c>
      <c r="H455" s="2">
        <f aca="true" t="shared" si="24" ref="H455:H518">(((D455/kg3)*LN(1+EXP(kg3*(1/mu+C455/D455))))^x)/kg1*ATAN(B455/kvb)</f>
        <v>0.010899889382993685</v>
      </c>
      <c r="I455" s="3">
        <f t="shared" si="23"/>
        <v>-11.440032823882381</v>
      </c>
      <c r="J455" s="4">
        <f t="shared" si="22"/>
        <v>1.9825485360747616E-06</v>
      </c>
    </row>
    <row r="456" spans="2:10" ht="12.75">
      <c r="B456">
        <v>400</v>
      </c>
      <c r="C456">
        <v>-44.490943908691406</v>
      </c>
      <c r="D456">
        <v>400</v>
      </c>
      <c r="E456">
        <v>0.009093764758177615</v>
      </c>
      <c r="H456" s="2">
        <f t="shared" si="24"/>
        <v>0.007230672423049366</v>
      </c>
      <c r="I456" s="3">
        <f t="shared" si="23"/>
        <v>-20.487580058114585</v>
      </c>
      <c r="J456" s="4">
        <f t="shared" si="22"/>
        <v>3.471113049213632E-06</v>
      </c>
    </row>
    <row r="457" spans="2:10" ht="12.75">
      <c r="B457">
        <v>400</v>
      </c>
      <c r="C457">
        <v>-46.897945404052734</v>
      </c>
      <c r="D457">
        <v>400</v>
      </c>
      <c r="E457">
        <v>0.006820305625560123</v>
      </c>
      <c r="H457" s="2">
        <f t="shared" si="24"/>
        <v>0.004553728528292558</v>
      </c>
      <c r="I457" s="3">
        <f t="shared" si="23"/>
        <v>-33.23277902346818</v>
      </c>
      <c r="J457" s="4">
        <f t="shared" si="22"/>
        <v>5.137371737857862E-06</v>
      </c>
    </row>
    <row r="458" spans="2:10" ht="12.75">
      <c r="B458">
        <v>400</v>
      </c>
      <c r="C458">
        <v>-49.40773391723633</v>
      </c>
      <c r="D458">
        <v>400</v>
      </c>
      <c r="E458">
        <v>0.004115710332769841</v>
      </c>
      <c r="H458" s="2">
        <f t="shared" si="24"/>
        <v>0.002775524495830923</v>
      </c>
      <c r="I458" s="3">
        <f t="shared" si="23"/>
        <v>-32.562686111998154</v>
      </c>
      <c r="J458" s="4">
        <f t="shared" si="22"/>
        <v>1.7960980775316686E-06</v>
      </c>
    </row>
    <row r="459" spans="2:10" ht="12.75">
      <c r="B459">
        <v>400</v>
      </c>
      <c r="C459">
        <v>-51.61772155761719</v>
      </c>
      <c r="D459">
        <v>400</v>
      </c>
      <c r="E459">
        <v>0.003214178568506414</v>
      </c>
      <c r="H459" s="2">
        <f t="shared" si="24"/>
        <v>0.0017803002383067095</v>
      </c>
      <c r="I459" s="3">
        <f t="shared" si="23"/>
        <v>-44.61103512571826</v>
      </c>
      <c r="J459" s="4">
        <f t="shared" si="22"/>
        <v>2.056007065816293E-06</v>
      </c>
    </row>
    <row r="460" spans="2:10" ht="12.75">
      <c r="B460">
        <v>400</v>
      </c>
      <c r="C460">
        <v>-53.82770538330078</v>
      </c>
      <c r="D460">
        <v>400</v>
      </c>
      <c r="E460">
        <v>0.0018422751242498</v>
      </c>
      <c r="H460" s="2">
        <f t="shared" si="24"/>
        <v>0.0011356498472991534</v>
      </c>
      <c r="I460" s="3">
        <f t="shared" si="23"/>
        <v>-38.35612106190676</v>
      </c>
      <c r="J460" s="4">
        <f t="shared" si="22"/>
        <v>4.993192820255781E-07</v>
      </c>
    </row>
    <row r="461" spans="2:10" ht="12.75">
      <c r="B461">
        <v>400</v>
      </c>
      <c r="C461">
        <v>-56.037689208984375</v>
      </c>
      <c r="D461">
        <v>400</v>
      </c>
      <c r="E461">
        <v>0.0013719034442566138</v>
      </c>
      <c r="H461" s="2">
        <f t="shared" si="24"/>
        <v>0.0007215212153534182</v>
      </c>
      <c r="I461" s="3">
        <f t="shared" si="23"/>
        <v>-47.40728887488251</v>
      </c>
      <c r="J461" s="4">
        <f t="shared" si="22"/>
        <v>4.229970436730887E-07</v>
      </c>
    </row>
    <row r="462" spans="2:10" ht="12.75">
      <c r="B462">
        <v>450</v>
      </c>
      <c r="C462">
        <v>-23.50465202331543</v>
      </c>
      <c r="D462">
        <v>450</v>
      </c>
      <c r="E462">
        <v>0.2477265603057117</v>
      </c>
      <c r="H462" s="2">
        <f t="shared" si="24"/>
        <v>0.20784111224830215</v>
      </c>
      <c r="I462" s="3">
        <f t="shared" si="23"/>
        <v>-16.1005941422624</v>
      </c>
      <c r="J462" s="4">
        <f t="shared" si="22"/>
        <v>0.0015908489667403145</v>
      </c>
    </row>
    <row r="463" spans="2:10" ht="12.75">
      <c r="B463">
        <v>450</v>
      </c>
      <c r="C463">
        <v>-23.907241821289062</v>
      </c>
      <c r="D463">
        <v>450</v>
      </c>
      <c r="E463">
        <v>0.2413766069218156</v>
      </c>
      <c r="H463" s="2">
        <f t="shared" si="24"/>
        <v>0.20199657649029468</v>
      </c>
      <c r="I463" s="3">
        <f t="shared" si="23"/>
        <v>-16.314766759595937</v>
      </c>
      <c r="J463" s="4">
        <f t="shared" si="22"/>
        <v>0.001550786796787513</v>
      </c>
    </row>
    <row r="464" spans="2:10" ht="12.75">
      <c r="B464">
        <v>450</v>
      </c>
      <c r="C464">
        <v>-24.207046508789062</v>
      </c>
      <c r="D464">
        <v>450</v>
      </c>
      <c r="E464">
        <v>0.23361555195524472</v>
      </c>
      <c r="H464" s="2">
        <f t="shared" si="24"/>
        <v>0.19769032447481436</v>
      </c>
      <c r="I464" s="3">
        <f t="shared" si="23"/>
        <v>-15.377926332281508</v>
      </c>
      <c r="J464" s="4">
        <f t="shared" si="22"/>
        <v>0.001290621969520669</v>
      </c>
    </row>
    <row r="465" spans="2:10" ht="12.75">
      <c r="B465">
        <v>450</v>
      </c>
      <c r="C465">
        <v>-24.609642028808594</v>
      </c>
      <c r="D465">
        <v>450</v>
      </c>
      <c r="E465">
        <v>0.2263640623213169</v>
      </c>
      <c r="H465" s="2">
        <f t="shared" si="24"/>
        <v>0.19197068658462887</v>
      </c>
      <c r="I465" s="3">
        <f t="shared" si="23"/>
        <v>-15.193832176358308</v>
      </c>
      <c r="J465" s="4">
        <f t="shared" si="22"/>
        <v>0.0011829042945650002</v>
      </c>
    </row>
    <row r="466" spans="2:10" ht="12.75">
      <c r="B466">
        <v>450</v>
      </c>
      <c r="C466">
        <v>-25.20924949645996</v>
      </c>
      <c r="D466">
        <v>450</v>
      </c>
      <c r="E466">
        <v>0.21774066924313248</v>
      </c>
      <c r="H466" s="2">
        <f t="shared" si="24"/>
        <v>0.18358895220483415</v>
      </c>
      <c r="I466" s="3">
        <f t="shared" si="23"/>
        <v>-15.684583480435627</v>
      </c>
      <c r="J466" s="4">
        <f t="shared" si="22"/>
        <v>0.0011663397766639967</v>
      </c>
    </row>
    <row r="467" spans="2:10" ht="12.75">
      <c r="B467">
        <v>450</v>
      </c>
      <c r="C467">
        <v>-25.714635848999023</v>
      </c>
      <c r="D467">
        <v>450</v>
      </c>
      <c r="E467">
        <v>0.20637346927643482</v>
      </c>
      <c r="H467" s="2">
        <f t="shared" si="24"/>
        <v>0.17665455436006222</v>
      </c>
      <c r="I467" s="3">
        <f t="shared" si="23"/>
        <v>-14.4005501388187</v>
      </c>
      <c r="J467" s="4">
        <f t="shared" si="22"/>
        <v>0.0008832139038065939</v>
      </c>
    </row>
    <row r="468" spans="2:10" ht="12.75">
      <c r="B468">
        <v>450</v>
      </c>
      <c r="C468">
        <v>-26.211454391479492</v>
      </c>
      <c r="D468">
        <v>450</v>
      </c>
      <c r="E468">
        <v>0.20045468943411376</v>
      </c>
      <c r="H468" s="2">
        <f t="shared" si="24"/>
        <v>0.16995678571896966</v>
      </c>
      <c r="I468" s="3">
        <f t="shared" si="23"/>
        <v>-15.214362807495343</v>
      </c>
      <c r="J468" s="4">
        <f t="shared" si="22"/>
        <v>0.0009301221310182005</v>
      </c>
    </row>
    <row r="469" spans="2:10" ht="12.75">
      <c r="B469">
        <v>450</v>
      </c>
      <c r="C469">
        <v>-26.51125717163086</v>
      </c>
      <c r="D469">
        <v>450</v>
      </c>
      <c r="E469">
        <v>0.19183129635592933</v>
      </c>
      <c r="H469" s="2">
        <f t="shared" si="24"/>
        <v>0.1659733120898632</v>
      </c>
      <c r="I469" s="3">
        <f t="shared" si="23"/>
        <v>-13.479544139705162</v>
      </c>
      <c r="J469" s="4">
        <f t="shared" si="22"/>
        <v>0.0006686353503041227</v>
      </c>
    </row>
    <row r="470" spans="2:10" ht="12.75">
      <c r="B470">
        <v>450</v>
      </c>
      <c r="C470">
        <v>-26.91385269165039</v>
      </c>
      <c r="D470">
        <v>450</v>
      </c>
      <c r="E470">
        <v>0.1854421448336151</v>
      </c>
      <c r="H470" s="2">
        <f t="shared" si="24"/>
        <v>0.16069427112470142</v>
      </c>
      <c r="I470" s="3">
        <f t="shared" si="23"/>
        <v>-13.345334056138267</v>
      </c>
      <c r="J470" s="4">
        <f t="shared" si="22"/>
        <v>0.000612457253112341</v>
      </c>
    </row>
    <row r="471" spans="2:10" ht="12.75">
      <c r="B471">
        <v>450</v>
      </c>
      <c r="C471">
        <v>-27.119430541992188</v>
      </c>
      <c r="D471">
        <v>450</v>
      </c>
      <c r="E471">
        <v>0.17819065519968727</v>
      </c>
      <c r="H471" s="2">
        <f t="shared" si="24"/>
        <v>0.15803010006366286</v>
      </c>
      <c r="I471" s="3">
        <f t="shared" si="23"/>
        <v>-11.314036144842568</v>
      </c>
      <c r="J471" s="4">
        <f t="shared" si="22"/>
        <v>0.00040644798339268027</v>
      </c>
    </row>
    <row r="472" spans="2:10" ht="12.75">
      <c r="B472">
        <v>450</v>
      </c>
      <c r="C472">
        <v>-27.62481689453125</v>
      </c>
      <c r="D472">
        <v>450</v>
      </c>
      <c r="E472">
        <v>0.16999842818679745</v>
      </c>
      <c r="H472" s="2">
        <f t="shared" si="24"/>
        <v>0.15157249374251716</v>
      </c>
      <c r="I472" s="3">
        <f t="shared" si="23"/>
        <v>-10.838885183122708</v>
      </c>
      <c r="J472" s="4">
        <f t="shared" si="22"/>
        <v>0.0003395150601449146</v>
      </c>
    </row>
    <row r="473" spans="2:10" ht="12.75">
      <c r="B473">
        <v>450</v>
      </c>
      <c r="C473">
        <v>-28.224424362182617</v>
      </c>
      <c r="D473">
        <v>450</v>
      </c>
      <c r="E473">
        <v>0.15910159990009298</v>
      </c>
      <c r="H473" s="2">
        <f t="shared" si="24"/>
        <v>0.14408359535080845</v>
      </c>
      <c r="I473" s="3">
        <f t="shared" si="23"/>
        <v>-9.439254261877325</v>
      </c>
      <c r="J473" s="4">
        <f t="shared" si="22"/>
        <v>0.00022554046064233101</v>
      </c>
    </row>
    <row r="474" spans="2:10" ht="12.75">
      <c r="B474">
        <v>450</v>
      </c>
      <c r="C474">
        <v>-28.62701988220215</v>
      </c>
      <c r="D474">
        <v>450</v>
      </c>
      <c r="E474">
        <v>0.1509093788682275</v>
      </c>
      <c r="H474" s="2">
        <f t="shared" si="24"/>
        <v>0.13916260212966264</v>
      </c>
      <c r="I474" s="3">
        <f t="shared" si="23"/>
        <v>-7.783993829052881</v>
      </c>
      <c r="J474" s="4">
        <f t="shared" si="22"/>
        <v>0.00013798676374568854</v>
      </c>
    </row>
    <row r="475" spans="2:10" ht="12.75">
      <c r="B475">
        <v>450</v>
      </c>
      <c r="C475">
        <v>-29.123838424682617</v>
      </c>
      <c r="D475">
        <v>450</v>
      </c>
      <c r="E475">
        <v>0.14275634550798755</v>
      </c>
      <c r="H475" s="2">
        <f t="shared" si="24"/>
        <v>0.1332110582008103</v>
      </c>
      <c r="I475" s="3">
        <f t="shared" si="23"/>
        <v>-6.686418928147163</v>
      </c>
      <c r="J475" s="4">
        <f t="shared" si="22"/>
        <v>9.111250977655896E-05</v>
      </c>
    </row>
    <row r="476" spans="2:10" ht="12.75">
      <c r="B476">
        <v>450</v>
      </c>
      <c r="C476">
        <v>-29.526432037353516</v>
      </c>
      <c r="D476">
        <v>450</v>
      </c>
      <c r="E476">
        <v>0.1340937527961289</v>
      </c>
      <c r="H476" s="2">
        <f t="shared" si="24"/>
        <v>0.1284880328646435</v>
      </c>
      <c r="I476" s="3">
        <f t="shared" si="23"/>
        <v>-4.180448242065478</v>
      </c>
      <c r="J476" s="4">
        <f aca="true" t="shared" si="25" ref="J476:J539">(H476-E476)^2</f>
        <v>3.1424095950252656E-05</v>
      </c>
    </row>
    <row r="477" spans="2:10" ht="12.75">
      <c r="B477">
        <v>450</v>
      </c>
      <c r="C477">
        <v>-30.237396240234375</v>
      </c>
      <c r="D477">
        <v>450</v>
      </c>
      <c r="E477">
        <v>0.12456882795368103</v>
      </c>
      <c r="H477" s="2">
        <f t="shared" si="24"/>
        <v>0.1203696365296266</v>
      </c>
      <c r="I477" s="3">
        <f t="shared" si="23"/>
        <v>-3.3709809211786426</v>
      </c>
      <c r="J477" s="4">
        <f t="shared" si="25"/>
        <v>1.7633208615852317E-05</v>
      </c>
    </row>
    <row r="478" spans="2:10" ht="12.75">
      <c r="B478">
        <v>450</v>
      </c>
      <c r="C478">
        <v>-30.837003707885742</v>
      </c>
      <c r="D478">
        <v>450</v>
      </c>
      <c r="E478">
        <v>0.11547506319550342</v>
      </c>
      <c r="H478" s="2">
        <f t="shared" si="24"/>
        <v>0.11374757176566581</v>
      </c>
      <c r="I478" s="3">
        <f t="shared" si="23"/>
        <v>-1.4959865637076142</v>
      </c>
      <c r="J478" s="4">
        <f t="shared" si="25"/>
        <v>2.984226640162382E-06</v>
      </c>
    </row>
    <row r="479" spans="2:10" ht="12.75">
      <c r="B479">
        <v>450</v>
      </c>
      <c r="C479">
        <v>-31.33382225036621</v>
      </c>
      <c r="D479">
        <v>450</v>
      </c>
      <c r="E479">
        <v>0.10638131039937453</v>
      </c>
      <c r="H479" s="2">
        <f t="shared" si="24"/>
        <v>0.10841933341389232</v>
      </c>
      <c r="I479" s="3">
        <f t="shared" si="23"/>
        <v>1.9157716772492137</v>
      </c>
      <c r="J479" s="4">
        <f t="shared" si="25"/>
        <v>4.153537807704179E-06</v>
      </c>
    </row>
    <row r="480" spans="2:10" ht="12.75">
      <c r="B480">
        <v>450</v>
      </c>
      <c r="C480">
        <v>-31.941997528076172</v>
      </c>
      <c r="D480">
        <v>450</v>
      </c>
      <c r="E480">
        <v>0.0990906211317725</v>
      </c>
      <c r="H480" s="2">
        <f t="shared" si="24"/>
        <v>0.10209550471065915</v>
      </c>
      <c r="I480" s="3">
        <f t="shared" si="23"/>
        <v>3.0324601305008456</v>
      </c>
      <c r="J480" s="4">
        <f t="shared" si="25"/>
        <v>9.029325322662622E-06</v>
      </c>
    </row>
    <row r="481" spans="2:10" ht="12.75">
      <c r="B481">
        <v>450</v>
      </c>
      <c r="C481">
        <v>-32.3445930480957</v>
      </c>
      <c r="D481">
        <v>450</v>
      </c>
      <c r="E481">
        <v>0.09364220698842025</v>
      </c>
      <c r="H481" s="2">
        <f t="shared" si="24"/>
        <v>0.09803104358427883</v>
      </c>
      <c r="I481" s="3">
        <f t="shared" si="23"/>
        <v>4.686814564720051</v>
      </c>
      <c r="J481" s="4">
        <f t="shared" si="25"/>
        <v>1.926188666514751E-05</v>
      </c>
    </row>
    <row r="482" spans="2:10" ht="12.75">
      <c r="B482">
        <v>450</v>
      </c>
      <c r="C482">
        <v>-32.841407775878906</v>
      </c>
      <c r="D482">
        <v>450</v>
      </c>
      <c r="E482">
        <v>0.08682188940081141</v>
      </c>
      <c r="H482" s="2">
        <f t="shared" si="24"/>
        <v>0.0931504502563891</v>
      </c>
      <c r="I482" s="3">
        <f t="shared" si="23"/>
        <v>7.289130539836587</v>
      </c>
      <c r="J482" s="4">
        <f t="shared" si="25"/>
        <v>4.005068250275021E-05</v>
      </c>
    </row>
    <row r="483" spans="2:10" ht="12.75">
      <c r="B483">
        <v>450</v>
      </c>
      <c r="C483">
        <v>-33.740821838378906</v>
      </c>
      <c r="D483">
        <v>450</v>
      </c>
      <c r="E483">
        <v>0.07549387710573925</v>
      </c>
      <c r="H483" s="2">
        <f t="shared" si="24"/>
        <v>0.08469824010930371</v>
      </c>
      <c r="I483" s="3">
        <f t="shared" si="23"/>
        <v>12.192198038355512</v>
      </c>
      <c r="J483" s="4">
        <f t="shared" si="25"/>
        <v>8.47202983013862E-05</v>
      </c>
    </row>
    <row r="484" spans="2:10" ht="12.75">
      <c r="B484">
        <v>450</v>
      </c>
      <c r="C484">
        <v>-34.5545768737793</v>
      </c>
      <c r="D484">
        <v>450</v>
      </c>
      <c r="E484">
        <v>0.06683129635592933</v>
      </c>
      <c r="H484" s="2">
        <f t="shared" si="24"/>
        <v>0.0774805127975295</v>
      </c>
      <c r="I484" s="3">
        <f t="shared" si="23"/>
        <v>15.934475346527329</v>
      </c>
      <c r="J484" s="4">
        <f t="shared" si="25"/>
        <v>0.00011340581082004751</v>
      </c>
    </row>
    <row r="485" spans="2:10" ht="12.75">
      <c r="B485">
        <v>450</v>
      </c>
      <c r="C485">
        <v>-35.25697708129883</v>
      </c>
      <c r="D485">
        <v>450</v>
      </c>
      <c r="E485">
        <v>0.05957980672200151</v>
      </c>
      <c r="H485" s="2">
        <f t="shared" si="24"/>
        <v>0.07158038851985425</v>
      </c>
      <c r="I485" s="3">
        <f t="shared" si="23"/>
        <v>20.142028747839472</v>
      </c>
      <c r="J485" s="4">
        <f t="shared" si="25"/>
        <v>0.00014401396348695446</v>
      </c>
    </row>
    <row r="486" spans="2:10" ht="12.75">
      <c r="B486">
        <v>450</v>
      </c>
      <c r="C486">
        <v>-36.15638732910156</v>
      </c>
      <c r="D486">
        <v>450</v>
      </c>
      <c r="E486">
        <v>0.051387573728087325</v>
      </c>
      <c r="H486" s="2">
        <f t="shared" si="24"/>
        <v>0.06447188317964794</v>
      </c>
      <c r="I486" s="3">
        <f t="shared" si="23"/>
        <v>25.462010564645556</v>
      </c>
      <c r="J486" s="4">
        <f t="shared" si="25"/>
        <v>0.00017119915382419852</v>
      </c>
    </row>
    <row r="487" spans="2:10" ht="12.75">
      <c r="B487">
        <v>450</v>
      </c>
      <c r="C487">
        <v>-37.36417007446289</v>
      </c>
      <c r="D487">
        <v>450</v>
      </c>
      <c r="E487">
        <v>0.043195364658270584</v>
      </c>
      <c r="H487" s="2">
        <f t="shared" si="24"/>
        <v>0.05570972061196133</v>
      </c>
      <c r="I487" s="3">
        <f t="shared" si="23"/>
        <v>28.971525191869485</v>
      </c>
      <c r="J487" s="4">
        <f t="shared" si="25"/>
        <v>0.0001566091049356751</v>
      </c>
    </row>
    <row r="488" spans="2:10" ht="12.75">
      <c r="B488">
        <v>450</v>
      </c>
      <c r="C488">
        <v>-38.46916198730469</v>
      </c>
      <c r="D488">
        <v>450</v>
      </c>
      <c r="E488">
        <v>0.0368454067886062</v>
      </c>
      <c r="H488" s="2">
        <f t="shared" si="24"/>
        <v>0.04846709394228427</v>
      </c>
      <c r="I488" s="3">
        <f t="shared" si="23"/>
        <v>31.54175287127478</v>
      </c>
      <c r="J488" s="4">
        <f t="shared" si="25"/>
        <v>0.00013506361229796585</v>
      </c>
    </row>
    <row r="489" spans="2:10" ht="12.75">
      <c r="B489">
        <v>450</v>
      </c>
      <c r="C489">
        <v>-39.873958587646484</v>
      </c>
      <c r="D489">
        <v>450</v>
      </c>
      <c r="E489">
        <v>0.03049544891894181</v>
      </c>
      <c r="H489" s="2">
        <f t="shared" si="24"/>
        <v>0.04029298252299447</v>
      </c>
      <c r="I489" s="3">
        <f t="shared" si="23"/>
        <v>32.1278549795903</v>
      </c>
      <c r="J489" s="4">
        <f t="shared" si="25"/>
        <v>9.599166472254115E-05</v>
      </c>
    </row>
    <row r="490" spans="2:10" ht="12.75">
      <c r="B490">
        <v>450</v>
      </c>
      <c r="C490">
        <v>-41.38154602050781</v>
      </c>
      <c r="D490">
        <v>450</v>
      </c>
      <c r="E490">
        <v>0.025007835141915354</v>
      </c>
      <c r="H490" s="2">
        <f t="shared" si="24"/>
        <v>0.03274328714262767</v>
      </c>
      <c r="I490" s="3">
        <f t="shared" si="23"/>
        <v>30.932113702825124</v>
      </c>
      <c r="J490" s="4">
        <f t="shared" si="25"/>
        <v>5.9837217655324174E-05</v>
      </c>
    </row>
    <row r="491" spans="2:10" ht="12.75">
      <c r="B491">
        <v>450</v>
      </c>
      <c r="C491">
        <v>-43.38595199584961</v>
      </c>
      <c r="D491">
        <v>450</v>
      </c>
      <c r="E491">
        <v>0.01818750559225778</v>
      </c>
      <c r="H491" s="2">
        <f t="shared" si="24"/>
        <v>0.02450299109884607</v>
      </c>
      <c r="I491" s="3">
        <f t="shared" si="23"/>
        <v>34.72430825960389</v>
      </c>
      <c r="J491" s="4">
        <f t="shared" si="25"/>
        <v>3.9885357183926725E-05</v>
      </c>
    </row>
    <row r="492" spans="2:10" ht="12.75">
      <c r="B492">
        <v>450</v>
      </c>
      <c r="C492">
        <v>-45.5959358215332</v>
      </c>
      <c r="D492">
        <v>450</v>
      </c>
      <c r="E492">
        <v>0.013640635175217698</v>
      </c>
      <c r="H492" s="2">
        <f t="shared" si="24"/>
        <v>0.017499445822870274</v>
      </c>
      <c r="I492" s="3">
        <f t="shared" si="23"/>
        <v>28.28908330209771</v>
      </c>
      <c r="J492" s="4">
        <f t="shared" si="25"/>
        <v>1.4890419614436896E-05</v>
      </c>
    </row>
    <row r="493" spans="2:10" ht="12.75">
      <c r="B493">
        <v>450</v>
      </c>
      <c r="C493">
        <v>-47.90871047973633</v>
      </c>
      <c r="D493">
        <v>450</v>
      </c>
      <c r="E493">
        <v>0.009564112514073351</v>
      </c>
      <c r="H493" s="2">
        <f t="shared" si="24"/>
        <v>0.012100131555137889</v>
      </c>
      <c r="I493" s="3">
        <f t="shared" si="23"/>
        <v>26.51598919745925</v>
      </c>
      <c r="J493" s="4">
        <f t="shared" si="25"/>
        <v>6.431392576641897E-06</v>
      </c>
    </row>
    <row r="494" spans="2:10" ht="12.75">
      <c r="B494">
        <v>450</v>
      </c>
      <c r="C494">
        <v>-50.315711975097656</v>
      </c>
      <c r="D494">
        <v>450</v>
      </c>
      <c r="E494">
        <v>0.006820305625560123</v>
      </c>
      <c r="H494" s="2">
        <f t="shared" si="24"/>
        <v>0.008118043943168762</v>
      </c>
      <c r="I494" s="3">
        <f t="shared" si="23"/>
        <v>19.027568394371784</v>
      </c>
      <c r="J494" s="4">
        <f t="shared" si="25"/>
        <v>1.6841247409897E-06</v>
      </c>
    </row>
    <row r="495" spans="2:10" ht="12.75">
      <c r="B495">
        <v>450</v>
      </c>
      <c r="C495">
        <v>-52.62848663330078</v>
      </c>
      <c r="D495">
        <v>450</v>
      </c>
      <c r="E495">
        <v>0.004586082012763028</v>
      </c>
      <c r="H495" s="2">
        <f t="shared" si="24"/>
        <v>0.005467601989088616</v>
      </c>
      <c r="I495" s="3">
        <f t="shared" si="23"/>
        <v>19.22163567664785</v>
      </c>
      <c r="J495" s="4">
        <f t="shared" si="25"/>
        <v>7.770774686610651E-07</v>
      </c>
    </row>
    <row r="496" spans="2:10" ht="12.75">
      <c r="B496">
        <v>450</v>
      </c>
      <c r="C496">
        <v>-55.63509750366211</v>
      </c>
      <c r="D496">
        <v>450</v>
      </c>
      <c r="E496">
        <v>0.0027438068885132275</v>
      </c>
      <c r="H496" s="2">
        <f t="shared" si="24"/>
        <v>0.003227864370694071</v>
      </c>
      <c r="I496" s="3">
        <f t="shared" si="23"/>
        <v>17.64182035577355</v>
      </c>
      <c r="J496" s="4">
        <f t="shared" si="25"/>
        <v>2.3431164605525754E-07</v>
      </c>
    </row>
    <row r="497" spans="2:10" ht="12.75">
      <c r="B497">
        <v>450</v>
      </c>
      <c r="C497">
        <v>-58.3504638671875</v>
      </c>
      <c r="D497">
        <v>450</v>
      </c>
      <c r="E497">
        <v>0.0018422751242498</v>
      </c>
      <c r="H497" s="2">
        <f t="shared" si="24"/>
        <v>0.001986536587141698</v>
      </c>
      <c r="I497" s="3">
        <f t="shared" si="23"/>
        <v>7.830614493622007</v>
      </c>
      <c r="J497" s="4">
        <f t="shared" si="25"/>
        <v>2.081136967571037E-08</v>
      </c>
    </row>
    <row r="498" spans="2:10" ht="12.75">
      <c r="B498">
        <v>450</v>
      </c>
      <c r="C498">
        <v>-61.365638732910156</v>
      </c>
      <c r="D498">
        <v>450</v>
      </c>
      <c r="E498">
        <v>0.0009407194358889214</v>
      </c>
      <c r="H498" s="2">
        <f t="shared" si="24"/>
        <v>0.0011502679037704384</v>
      </c>
      <c r="I498" s="3">
        <f t="shared" si="23"/>
        <v>22.27534160421664</v>
      </c>
      <c r="J498" s="4">
        <f t="shared" si="25"/>
        <v>4.391056039149116E-08</v>
      </c>
    </row>
    <row r="499" spans="2:10" ht="12.75">
      <c r="B499">
        <v>500</v>
      </c>
      <c r="C499">
        <v>-28.224424362182617</v>
      </c>
      <c r="D499">
        <v>500</v>
      </c>
      <c r="E499">
        <v>0.2490984637499683</v>
      </c>
      <c r="H499" s="2">
        <f t="shared" si="24"/>
        <v>0.20867978658303166</v>
      </c>
      <c r="I499" s="3">
        <f t="shared" si="23"/>
        <v>-16.225984118274912</v>
      </c>
      <c r="J499" s="4">
        <f t="shared" si="25"/>
        <v>0.0016336694639250457</v>
      </c>
    </row>
    <row r="500" spans="2:10" ht="12.75">
      <c r="B500">
        <v>500</v>
      </c>
      <c r="C500">
        <v>-28.524229049682617</v>
      </c>
      <c r="D500">
        <v>500</v>
      </c>
      <c r="E500">
        <v>0.2436500466161039</v>
      </c>
      <c r="H500" s="2">
        <f t="shared" si="24"/>
        <v>0.20442070646096824</v>
      </c>
      <c r="I500" s="3">
        <f t="shared" si="23"/>
        <v>-16.100690601116764</v>
      </c>
      <c r="J500" s="4">
        <f t="shared" si="25"/>
        <v>0.0015389411290073387</v>
      </c>
    </row>
    <row r="501" spans="2:10" ht="12.75">
      <c r="B501">
        <v>500</v>
      </c>
      <c r="C501">
        <v>-28.92682456970215</v>
      </c>
      <c r="D501">
        <v>500</v>
      </c>
      <c r="E501">
        <v>0.23773126378327064</v>
      </c>
      <c r="H501" s="2">
        <f t="shared" si="24"/>
        <v>0.19876451084798685</v>
      </c>
      <c r="I501" s="3">
        <f t="shared" si="23"/>
        <v>-16.391093167623126</v>
      </c>
      <c r="J501" s="4">
        <f t="shared" si="25"/>
        <v>0.0015184078343194478</v>
      </c>
    </row>
    <row r="502" spans="2:10" ht="12.75">
      <c r="B502">
        <v>500</v>
      </c>
      <c r="C502">
        <v>-29.22662925720215</v>
      </c>
      <c r="D502">
        <v>500</v>
      </c>
      <c r="E502">
        <v>0.2304405760109247</v>
      </c>
      <c r="H502" s="2">
        <f t="shared" si="24"/>
        <v>0.194600139653767</v>
      </c>
      <c r="I502" s="3">
        <f t="shared" si="23"/>
        <v>-15.55300588879738</v>
      </c>
      <c r="J502" s="4">
        <f t="shared" si="25"/>
        <v>0.001284536878271473</v>
      </c>
    </row>
    <row r="503" spans="2:10" ht="12.75">
      <c r="B503">
        <v>500</v>
      </c>
      <c r="C503">
        <v>-29.732009887695312</v>
      </c>
      <c r="D503">
        <v>500</v>
      </c>
      <c r="E503">
        <v>0.22044527948848366</v>
      </c>
      <c r="H503" s="2">
        <f t="shared" si="24"/>
        <v>0.18767392884853804</v>
      </c>
      <c r="I503" s="3">
        <f t="shared" si="23"/>
        <v>-14.865979764224276</v>
      </c>
      <c r="J503" s="4">
        <f t="shared" si="25"/>
        <v>0.0010739614227662647</v>
      </c>
    </row>
    <row r="504" spans="2:10" ht="12.75">
      <c r="B504">
        <v>500</v>
      </c>
      <c r="C504">
        <v>-30.134605407714844</v>
      </c>
      <c r="D504">
        <v>500</v>
      </c>
      <c r="E504">
        <v>0.21362495891036262</v>
      </c>
      <c r="H504" s="2">
        <f t="shared" si="24"/>
        <v>0.18224189352027195</v>
      </c>
      <c r="I504" s="3">
        <f t="shared" si="23"/>
        <v>-14.690729749073492</v>
      </c>
      <c r="J504" s="4">
        <f t="shared" si="25"/>
        <v>0.000984896793278707</v>
      </c>
    </row>
    <row r="505" spans="2:10" ht="12.75">
      <c r="B505">
        <v>500</v>
      </c>
      <c r="C505">
        <v>-30.63142204284668</v>
      </c>
      <c r="D505">
        <v>500</v>
      </c>
      <c r="E505">
        <v>0.203198496322627</v>
      </c>
      <c r="H505" s="2">
        <f t="shared" si="24"/>
        <v>0.175645040200575</v>
      </c>
      <c r="I505" s="3">
        <f t="shared" si="23"/>
        <v>-13.559872056486174</v>
      </c>
      <c r="J505" s="4">
        <f t="shared" si="25"/>
        <v>0.000759192944269844</v>
      </c>
    </row>
    <row r="506" spans="2:10" ht="12.75">
      <c r="B506">
        <v>500</v>
      </c>
      <c r="C506">
        <v>-31.33382225036621</v>
      </c>
      <c r="D506">
        <v>500</v>
      </c>
      <c r="E506">
        <v>0.18955785516638493</v>
      </c>
      <c r="H506" s="2">
        <f t="shared" si="24"/>
        <v>0.1665232019708856</v>
      </c>
      <c r="I506" s="3">
        <f t="shared" si="23"/>
        <v>-12.151779822197607</v>
      </c>
      <c r="J506" s="4">
        <f t="shared" si="25"/>
        <v>0.0005305952478369273</v>
      </c>
    </row>
    <row r="507" spans="2:10" ht="12.75">
      <c r="B507">
        <v>500</v>
      </c>
      <c r="C507">
        <v>-31.839208602905273</v>
      </c>
      <c r="D507">
        <v>500</v>
      </c>
      <c r="E507">
        <v>0.17775948315336831</v>
      </c>
      <c r="H507" s="2">
        <f t="shared" si="24"/>
        <v>0.16011144905969096</v>
      </c>
      <c r="I507" s="3">
        <f t="shared" si="23"/>
        <v>-9.928040845196923</v>
      </c>
      <c r="J507" s="4">
        <f t="shared" si="25"/>
        <v>0.00031145310737159816</v>
      </c>
    </row>
    <row r="508" spans="2:10" ht="12.75">
      <c r="B508">
        <v>500</v>
      </c>
      <c r="C508">
        <v>-32.44738006591797</v>
      </c>
      <c r="D508">
        <v>500</v>
      </c>
      <c r="E508">
        <v>0.16502037974241404</v>
      </c>
      <c r="H508" s="2">
        <f t="shared" si="24"/>
        <v>0.15256739898056532</v>
      </c>
      <c r="I508" s="3">
        <f t="shared" si="23"/>
        <v>-7.546328993598857</v>
      </c>
      <c r="J508" s="4">
        <f t="shared" si="25"/>
        <v>0.00015507672985497445</v>
      </c>
    </row>
    <row r="509" spans="2:10" ht="12.75">
      <c r="B509">
        <v>500</v>
      </c>
      <c r="C509">
        <v>-33.141212463378906</v>
      </c>
      <c r="D509">
        <v>500</v>
      </c>
      <c r="E509">
        <v>0.15455471752100416</v>
      </c>
      <c r="H509" s="2">
        <f t="shared" si="24"/>
        <v>0.14419443630012846</v>
      </c>
      <c r="I509" s="3">
        <f t="shared" si="23"/>
        <v>-6.703309602612248</v>
      </c>
      <c r="J509" s="4">
        <f t="shared" si="25"/>
        <v>0.0001073354269756298</v>
      </c>
    </row>
    <row r="510" spans="2:10" ht="12.75">
      <c r="B510">
        <v>500</v>
      </c>
      <c r="C510">
        <v>-33.740821838378906</v>
      </c>
      <c r="D510">
        <v>500</v>
      </c>
      <c r="E510">
        <v>0.14275634550798755</v>
      </c>
      <c r="H510" s="2">
        <f t="shared" si="24"/>
        <v>0.13716311270336826</v>
      </c>
      <c r="I510" s="3">
        <f t="shared" si="23"/>
        <v>-3.918027450700142</v>
      </c>
      <c r="J510" s="4">
        <f t="shared" si="25"/>
        <v>3.1284253206669384E-05</v>
      </c>
    </row>
    <row r="511" spans="2:10" ht="12.75">
      <c r="B511">
        <v>500</v>
      </c>
      <c r="C511">
        <v>-34.5545768737793</v>
      </c>
      <c r="D511">
        <v>500</v>
      </c>
      <c r="E511">
        <v>0.1295860700507143</v>
      </c>
      <c r="H511" s="2">
        <f t="shared" si="24"/>
        <v>0.12793012081488325</v>
      </c>
      <c r="I511" s="3">
        <f t="shared" si="23"/>
        <v>-1.2778759593395905</v>
      </c>
      <c r="J511" s="4">
        <f t="shared" si="25"/>
        <v>2.742167871649402E-06</v>
      </c>
    </row>
    <row r="512" spans="2:10" ht="12.75">
      <c r="B512">
        <v>500</v>
      </c>
      <c r="C512">
        <v>-35.1541862487793</v>
      </c>
      <c r="D512">
        <v>500</v>
      </c>
      <c r="E512">
        <v>0.11774851036607219</v>
      </c>
      <c r="H512" s="2">
        <f t="shared" si="24"/>
        <v>0.12135888225858277</v>
      </c>
      <c r="I512" s="3">
        <f t="shared" si="23"/>
        <v>3.0661720316343515</v>
      </c>
      <c r="J512" s="4">
        <f t="shared" si="25"/>
        <v>1.303478520223043E-05</v>
      </c>
    </row>
    <row r="513" spans="2:10" ht="12.75">
      <c r="B513">
        <v>500</v>
      </c>
      <c r="C513">
        <v>-35.75379180908203</v>
      </c>
      <c r="D513">
        <v>500</v>
      </c>
      <c r="E513">
        <v>0.11002664905215119</v>
      </c>
      <c r="H513" s="2">
        <f t="shared" si="24"/>
        <v>0.11498758225200284</v>
      </c>
      <c r="I513" s="3">
        <f t="shared" si="23"/>
        <v>4.508846940799072</v>
      </c>
      <c r="J513" s="4">
        <f t="shared" si="25"/>
        <v>2.461085821339033E-05</v>
      </c>
    </row>
    <row r="514" spans="2:10" ht="12.75">
      <c r="B514">
        <v>500</v>
      </c>
      <c r="C514">
        <v>-36.35340118408203</v>
      </c>
      <c r="D514">
        <v>500</v>
      </c>
      <c r="E514">
        <v>0.10046252457602911</v>
      </c>
      <c r="H514" s="2">
        <f t="shared" si="24"/>
        <v>0.10881851174020216</v>
      </c>
      <c r="I514" s="3">
        <f t="shared" si="23"/>
        <v>8.31751660575612</v>
      </c>
      <c r="J514" s="4">
        <f t="shared" si="25"/>
        <v>6.98225214878247E-05</v>
      </c>
    </row>
    <row r="515" spans="2:10" ht="12.75">
      <c r="B515">
        <v>500</v>
      </c>
      <c r="C515">
        <v>-37.15858840942383</v>
      </c>
      <c r="D515">
        <v>500</v>
      </c>
      <c r="E515">
        <v>0.08909532460933145</v>
      </c>
      <c r="H515" s="2">
        <f t="shared" si="24"/>
        <v>0.10085603645390426</v>
      </c>
      <c r="I515" s="3">
        <f t="shared" si="23"/>
        <v>13.200144784411105</v>
      </c>
      <c r="J515" s="4">
        <f t="shared" si="25"/>
        <v>0.00013831434309107514</v>
      </c>
    </row>
    <row r="516" spans="2:10" ht="12.75">
      <c r="B516">
        <v>500</v>
      </c>
      <c r="C516">
        <v>-37.75819778442383</v>
      </c>
      <c r="D516">
        <v>500</v>
      </c>
      <c r="E516">
        <v>0.08047193153114703</v>
      </c>
      <c r="H516" s="2">
        <f t="shared" si="24"/>
        <v>0.0951681264519427</v>
      </c>
      <c r="I516" s="3">
        <f t="shared" si="23"/>
        <v>18.262510469389493</v>
      </c>
      <c r="J516" s="4">
        <f t="shared" si="25"/>
        <v>0.0002159781451500205</v>
      </c>
    </row>
    <row r="517" spans="2:10" ht="12.75">
      <c r="B517">
        <v>500</v>
      </c>
      <c r="C517">
        <v>-38.76896667480469</v>
      </c>
      <c r="D517">
        <v>500</v>
      </c>
      <c r="E517">
        <v>0.06957510324444255</v>
      </c>
      <c r="H517" s="2">
        <f t="shared" si="24"/>
        <v>0.08605003881447239</v>
      </c>
      <c r="I517" s="3">
        <f t="shared" si="23"/>
        <v>23.679354829194317</v>
      </c>
      <c r="J517" s="4">
        <f t="shared" si="25"/>
        <v>0.0002714235020366344</v>
      </c>
    </row>
    <row r="518" spans="2:10" ht="12.75">
      <c r="B518">
        <v>500</v>
      </c>
      <c r="C518">
        <v>-39.66838073730469</v>
      </c>
      <c r="D518">
        <v>500</v>
      </c>
      <c r="E518">
        <v>0.06048133848626494</v>
      </c>
      <c r="H518" s="2">
        <f t="shared" si="24"/>
        <v>0.07843407466029725</v>
      </c>
      <c r="I518" s="3">
        <f aca="true" t="shared" si="26" ref="I518:I534">100*(H518-E518)/E518</f>
        <v>29.683099983161426</v>
      </c>
      <c r="J518" s="4">
        <f t="shared" si="25"/>
        <v>0.0003223007361344084</v>
      </c>
    </row>
    <row r="519" spans="2:10" ht="12.75">
      <c r="B519">
        <v>500</v>
      </c>
      <c r="C519">
        <v>-40.773372650146484</v>
      </c>
      <c r="D519">
        <v>500</v>
      </c>
      <c r="E519">
        <v>0.05275947717234394</v>
      </c>
      <c r="H519" s="2">
        <f aca="true" t="shared" si="27" ref="H519:H582">(((D519/kg3)*LN(1+EXP(kg3*(1/mu+C519/D519))))^x)/kg1*ATAN(B519/kvb)</f>
        <v>0.06971724784680754</v>
      </c>
      <c r="I519" s="3">
        <f t="shared" si="26"/>
        <v>32.1416579225556</v>
      </c>
      <c r="J519" s="4">
        <f t="shared" si="25"/>
        <v>0.00028756598624769765</v>
      </c>
    </row>
    <row r="520" spans="2:10" ht="12.75">
      <c r="B520">
        <v>500</v>
      </c>
      <c r="C520">
        <v>-41.68135070800781</v>
      </c>
      <c r="D520">
        <v>500</v>
      </c>
      <c r="E520">
        <v>0.045939171546783814</v>
      </c>
      <c r="H520" s="2">
        <f t="shared" si="27"/>
        <v>0.06307796622784792</v>
      </c>
      <c r="I520" s="3">
        <f t="shared" si="26"/>
        <v>37.30758327587644</v>
      </c>
      <c r="J520" s="4">
        <f t="shared" si="25"/>
        <v>0.0002937382831196713</v>
      </c>
    </row>
    <row r="521" spans="2:10" ht="12.75">
      <c r="B521">
        <v>500</v>
      </c>
      <c r="C521">
        <v>-42.88056945800781</v>
      </c>
      <c r="D521">
        <v>500</v>
      </c>
      <c r="E521">
        <v>0.03864847031713305</v>
      </c>
      <c r="H521" s="2">
        <f t="shared" si="27"/>
        <v>0.05501999515983389</v>
      </c>
      <c r="I521" s="3">
        <f t="shared" si="26"/>
        <v>42.360084909863204</v>
      </c>
      <c r="J521" s="4">
        <f t="shared" si="25"/>
        <v>0.0002680268256751707</v>
      </c>
    </row>
    <row r="522" spans="2:10" ht="12.75">
      <c r="B522">
        <v>500</v>
      </c>
      <c r="C522">
        <v>-44.08835220336914</v>
      </c>
      <c r="D522">
        <v>500</v>
      </c>
      <c r="E522">
        <v>0.03320006813582954</v>
      </c>
      <c r="H522" s="2">
        <f t="shared" si="27"/>
        <v>0.04770022652486276</v>
      </c>
      <c r="I522" s="3">
        <f t="shared" si="26"/>
        <v>43.675086236900334</v>
      </c>
      <c r="J522" s="4">
        <f t="shared" si="25"/>
        <v>0.0002102545933070505</v>
      </c>
    </row>
    <row r="523" spans="2:10" ht="12.75">
      <c r="B523">
        <v>500</v>
      </c>
      <c r="C523">
        <v>-45.5959358215332</v>
      </c>
      <c r="D523">
        <v>500</v>
      </c>
      <c r="E523">
        <v>0.02732048194615834</v>
      </c>
      <c r="H523" s="2">
        <f t="shared" si="27"/>
        <v>0.03963532039189073</v>
      </c>
      <c r="I523" s="3">
        <f t="shared" si="26"/>
        <v>45.0754802569068</v>
      </c>
      <c r="J523" s="4">
        <f t="shared" si="25"/>
        <v>0.00015165524594448854</v>
      </c>
    </row>
    <row r="524" spans="2:10" ht="12.75">
      <c r="B524">
        <v>500</v>
      </c>
      <c r="C524">
        <v>-47.000736236572266</v>
      </c>
      <c r="D524">
        <v>500</v>
      </c>
      <c r="E524">
        <v>0.021832868169131887</v>
      </c>
      <c r="H524" s="2">
        <f t="shared" si="27"/>
        <v>0.03312797959006523</v>
      </c>
      <c r="I524" s="3">
        <f t="shared" si="26"/>
        <v>51.734436966476004</v>
      </c>
      <c r="J524" s="4">
        <f t="shared" si="25"/>
        <v>0.00012757954201129878</v>
      </c>
    </row>
    <row r="525" spans="2:10" ht="12.75">
      <c r="B525">
        <v>500</v>
      </c>
      <c r="C525">
        <v>-48.40553283691406</v>
      </c>
      <c r="D525">
        <v>500</v>
      </c>
      <c r="E525">
        <v>0.01818750559225778</v>
      </c>
      <c r="H525" s="2">
        <f t="shared" si="27"/>
        <v>0.027518321647886278</v>
      </c>
      <c r="I525" s="3">
        <f t="shared" si="26"/>
        <v>51.30344020128039</v>
      </c>
      <c r="J525" s="4">
        <f t="shared" si="25"/>
        <v>8.706412826397455E-05</v>
      </c>
    </row>
    <row r="526" spans="2:10" ht="12.75">
      <c r="B526">
        <v>500</v>
      </c>
      <c r="C526">
        <v>-50.41850280761719</v>
      </c>
      <c r="D526">
        <v>500</v>
      </c>
      <c r="E526">
        <v>0.014111006855210884</v>
      </c>
      <c r="H526" s="2">
        <f t="shared" si="27"/>
        <v>0.020884278257087385</v>
      </c>
      <c r="I526" s="3">
        <f t="shared" si="26"/>
        <v>47.99991574928108</v>
      </c>
      <c r="J526" s="4">
        <f t="shared" si="25"/>
        <v>4.587720548347807E-05</v>
      </c>
    </row>
    <row r="527" spans="2:10" ht="12.75">
      <c r="B527">
        <v>500</v>
      </c>
      <c r="C527">
        <v>-52.02031326293945</v>
      </c>
      <c r="D527">
        <v>500</v>
      </c>
      <c r="E527">
        <v>0.01140638763832315</v>
      </c>
      <c r="H527" s="2">
        <f t="shared" si="27"/>
        <v>0.016640055234221792</v>
      </c>
      <c r="I527" s="3">
        <f t="shared" si="26"/>
        <v>45.883655385466476</v>
      </c>
      <c r="J527" s="4">
        <f t="shared" si="25"/>
        <v>2.739127650435947E-05</v>
      </c>
    </row>
    <row r="528" spans="2:10" ht="12.75">
      <c r="B528">
        <v>500</v>
      </c>
      <c r="C528">
        <v>-53.82770538330078</v>
      </c>
      <c r="D528">
        <v>500</v>
      </c>
      <c r="E528">
        <v>0.009093764758177615</v>
      </c>
      <c r="H528" s="2">
        <f t="shared" si="27"/>
        <v>0.012784314223768745</v>
      </c>
      <c r="I528" s="3">
        <f t="shared" si="26"/>
        <v>40.583295958611465</v>
      </c>
      <c r="J528" s="4">
        <f t="shared" si="25"/>
        <v>1.362015535797497E-05</v>
      </c>
    </row>
    <row r="529" spans="2:10" ht="12.75">
      <c r="B529">
        <v>500</v>
      </c>
      <c r="C529">
        <v>-55.840675354003906</v>
      </c>
      <c r="D529">
        <v>500</v>
      </c>
      <c r="E529">
        <v>0.00729067730555331</v>
      </c>
      <c r="H529" s="2">
        <f t="shared" si="27"/>
        <v>0.009456857173052358</v>
      </c>
      <c r="I529" s="3">
        <f t="shared" si="26"/>
        <v>29.711641000062762</v>
      </c>
      <c r="J529" s="4">
        <f t="shared" si="25"/>
        <v>4.692335218358194E-06</v>
      </c>
    </row>
    <row r="530" spans="2:10" ht="12.75">
      <c r="B530">
        <v>500</v>
      </c>
      <c r="C530">
        <v>-57.947872161865234</v>
      </c>
      <c r="D530">
        <v>500</v>
      </c>
      <c r="E530">
        <v>0.005918773861296696</v>
      </c>
      <c r="H530" s="2">
        <f t="shared" si="27"/>
        <v>0.006845475095664744</v>
      </c>
      <c r="I530" s="3">
        <f t="shared" si="26"/>
        <v>15.656979909771792</v>
      </c>
      <c r="J530" s="4">
        <f t="shared" si="25"/>
        <v>8.587751777792634E-07</v>
      </c>
    </row>
    <row r="531" spans="2:10" ht="12.75">
      <c r="B531">
        <v>500</v>
      </c>
      <c r="C531">
        <v>-59.952274322509766</v>
      </c>
      <c r="D531">
        <v>500</v>
      </c>
      <c r="E531">
        <v>0.004115710332769841</v>
      </c>
      <c r="H531" s="2">
        <f t="shared" si="27"/>
        <v>0.005004067911354738</v>
      </c>
      <c r="I531" s="3">
        <f t="shared" si="26"/>
        <v>21.584550581990047</v>
      </c>
      <c r="J531" s="4">
        <f t="shared" si="25"/>
        <v>7.891791874292219E-07</v>
      </c>
    </row>
    <row r="532" spans="2:10" ht="12.75">
      <c r="B532">
        <v>500</v>
      </c>
      <c r="C532">
        <v>-62.462066650390625</v>
      </c>
      <c r="D532">
        <v>500</v>
      </c>
      <c r="E532">
        <v>0.0027438068885132275</v>
      </c>
      <c r="H532" s="2">
        <f t="shared" si="27"/>
        <v>0.0033579702888773912</v>
      </c>
      <c r="I532" s="3">
        <f t="shared" si="26"/>
        <v>22.383623386008672</v>
      </c>
      <c r="J532" s="4">
        <f t="shared" si="25"/>
        <v>3.7719668234687206E-07</v>
      </c>
    </row>
    <row r="533" spans="2:10" ht="12.75">
      <c r="B533">
        <v>500</v>
      </c>
      <c r="C533">
        <v>-65.07464599609375</v>
      </c>
      <c r="D533">
        <v>500</v>
      </c>
      <c r="E533">
        <v>0.0013719034442566138</v>
      </c>
      <c r="H533" s="2">
        <f t="shared" si="27"/>
        <v>0.0022034771112712584</v>
      </c>
      <c r="I533" s="3">
        <f t="shared" si="26"/>
        <v>60.61459139095938</v>
      </c>
      <c r="J533" s="4">
        <f t="shared" si="25"/>
        <v>6.915147636721831E-07</v>
      </c>
    </row>
    <row r="534" spans="2:10" ht="12.75">
      <c r="B534">
        <v>500</v>
      </c>
      <c r="C534">
        <v>-67.58443450927734</v>
      </c>
      <c r="D534">
        <v>500</v>
      </c>
      <c r="E534">
        <v>0.0009407194358889214</v>
      </c>
      <c r="H534" s="2">
        <f t="shared" si="27"/>
        <v>0.0014636469181501122</v>
      </c>
      <c r="I534" s="3">
        <f t="shared" si="26"/>
        <v>55.58803850661987</v>
      </c>
      <c r="J534" s="4">
        <f t="shared" si="25"/>
        <v>2.73453151704028E-07</v>
      </c>
    </row>
    <row r="535" spans="2:10" ht="12.75">
      <c r="B535">
        <v>11.118090629577637</v>
      </c>
      <c r="C535">
        <v>0</v>
      </c>
      <c r="D535">
        <v>250</v>
      </c>
      <c r="E535">
        <v>0.07979474885274009</v>
      </c>
      <c r="H535" s="2">
        <f t="shared" si="27"/>
        <v>0.07169073033848636</v>
      </c>
      <c r="I535" s="3">
        <f aca="true" t="shared" si="28" ref="I535:I598">100*(H535-E535)/E535</f>
        <v>-10.156079981164629</v>
      </c>
      <c r="J535" s="4">
        <f t="shared" si="25"/>
        <v>6.56751160793672E-05</v>
      </c>
    </row>
    <row r="536" spans="2:10" ht="12.75">
      <c r="B536">
        <v>12.562811851501465</v>
      </c>
      <c r="C536">
        <v>0</v>
      </c>
      <c r="D536">
        <v>250</v>
      </c>
      <c r="E536">
        <v>0.0957536986232881</v>
      </c>
      <c r="H536" s="2">
        <f t="shared" si="27"/>
        <v>0.08004422709052528</v>
      </c>
      <c r="I536" s="3">
        <f t="shared" si="28"/>
        <v>-16.406125046476426</v>
      </c>
      <c r="J536" s="4">
        <f t="shared" si="25"/>
        <v>0.00024678749583868553</v>
      </c>
    </row>
    <row r="537" spans="2:10" ht="12.75">
      <c r="B537">
        <v>14.007536888122559</v>
      </c>
      <c r="C537">
        <v>0</v>
      </c>
      <c r="D537">
        <v>250</v>
      </c>
      <c r="E537">
        <v>0.1063929928915298</v>
      </c>
      <c r="H537" s="2">
        <f t="shared" si="27"/>
        <v>0.08809770527035904</v>
      </c>
      <c r="I537" s="3">
        <f t="shared" si="28"/>
        <v>-17.195951654281636</v>
      </c>
      <c r="J537" s="4">
        <f t="shared" si="25"/>
        <v>0.0003347175491413641</v>
      </c>
    </row>
    <row r="538" spans="2:10" ht="12.75">
      <c r="B538">
        <v>16.959796905517578</v>
      </c>
      <c r="C538">
        <v>0</v>
      </c>
      <c r="D538">
        <v>250</v>
      </c>
      <c r="E538">
        <v>0.12120026276879417</v>
      </c>
      <c r="H538" s="2">
        <f t="shared" si="27"/>
        <v>0.1035846065968433</v>
      </c>
      <c r="I538" s="3">
        <f t="shared" si="28"/>
        <v>-14.534338267529256</v>
      </c>
      <c r="J538" s="4">
        <f t="shared" si="25"/>
        <v>0.00031031134236839055</v>
      </c>
    </row>
    <row r="539" spans="2:10" ht="12.75">
      <c r="B539">
        <v>19.158288955688477</v>
      </c>
      <c r="C539">
        <v>0</v>
      </c>
      <c r="D539">
        <v>250</v>
      </c>
      <c r="E539">
        <v>0.13655595004892018</v>
      </c>
      <c r="H539" s="2">
        <f t="shared" si="27"/>
        <v>0.11425951188255061</v>
      </c>
      <c r="I539" s="3">
        <f t="shared" si="28"/>
        <v>-16.327694368778538</v>
      </c>
      <c r="J539" s="4">
        <f t="shared" si="25"/>
        <v>0.0004971311549067418</v>
      </c>
    </row>
    <row r="540" spans="2:10" ht="12.75">
      <c r="B540">
        <v>25.06281280517578</v>
      </c>
      <c r="C540">
        <v>0</v>
      </c>
      <c r="D540">
        <v>250</v>
      </c>
      <c r="E540">
        <v>0.15728612118254195</v>
      </c>
      <c r="H540" s="2">
        <f t="shared" si="27"/>
        <v>0.1394258694132459</v>
      </c>
      <c r="I540" s="3">
        <f t="shared" si="28"/>
        <v>-11.355262393792486</v>
      </c>
      <c r="J540" s="4">
        <f aca="true" t="shared" si="29" ref="J540:J603">(H540-E540)^2</f>
        <v>0.0003189885932626432</v>
      </c>
    </row>
    <row r="541" spans="2:10" ht="12.75">
      <c r="B541">
        <v>30.21356964111328</v>
      </c>
      <c r="C541">
        <v>0</v>
      </c>
      <c r="D541">
        <v>250</v>
      </c>
      <c r="E541">
        <v>0.1731902258655296</v>
      </c>
      <c r="H541" s="2">
        <f t="shared" si="27"/>
        <v>0.15760403657875993</v>
      </c>
      <c r="I541" s="3">
        <f t="shared" si="28"/>
        <v>-8.999462417048454</v>
      </c>
      <c r="J541" s="4">
        <f t="shared" si="29"/>
        <v>0.00024292929648301345</v>
      </c>
    </row>
    <row r="542" spans="2:10" ht="12.75">
      <c r="B542">
        <v>36.11808776855469</v>
      </c>
      <c r="C542">
        <v>0</v>
      </c>
      <c r="D542">
        <v>250</v>
      </c>
      <c r="E542">
        <v>0.18799749574279398</v>
      </c>
      <c r="H542" s="2">
        <f t="shared" si="27"/>
        <v>0.17483120832328394</v>
      </c>
      <c r="I542" s="3">
        <f t="shared" si="28"/>
        <v>-7.003437661490608</v>
      </c>
      <c r="J542" s="4">
        <f t="shared" si="29"/>
        <v>0.00017335112441314827</v>
      </c>
    </row>
    <row r="543" spans="2:10" ht="12.75">
      <c r="B543">
        <v>46.41959762573242</v>
      </c>
      <c r="C543">
        <v>0</v>
      </c>
      <c r="D543">
        <v>250</v>
      </c>
      <c r="E543">
        <v>0.20576621624823704</v>
      </c>
      <c r="H543" s="2">
        <f t="shared" si="27"/>
        <v>0.19783122154908564</v>
      </c>
      <c r="I543" s="3">
        <f t="shared" si="28"/>
        <v>-3.8563156011862514</v>
      </c>
      <c r="J543" s="4">
        <f t="shared" si="29"/>
        <v>6.296414087556088E-05</v>
      </c>
    </row>
    <row r="544" spans="2:10" ht="12.75">
      <c r="B544">
        <v>58.98241424560547</v>
      </c>
      <c r="C544">
        <v>0</v>
      </c>
      <c r="D544">
        <v>250</v>
      </c>
      <c r="E544">
        <v>0.2234801084024907</v>
      </c>
      <c r="H544" s="2">
        <f t="shared" si="27"/>
        <v>0.21756873794147516</v>
      </c>
      <c r="I544" s="3">
        <f t="shared" si="28"/>
        <v>-2.645143902637219</v>
      </c>
      <c r="J544" s="4">
        <f t="shared" si="29"/>
        <v>3.494430072736696E-05</v>
      </c>
    </row>
    <row r="545" spans="2:10" ht="12.75">
      <c r="B545">
        <v>71.48241424560547</v>
      </c>
      <c r="C545">
        <v>0</v>
      </c>
      <c r="D545">
        <v>250</v>
      </c>
      <c r="E545">
        <v>0.2347226651611544</v>
      </c>
      <c r="H545" s="2">
        <f t="shared" si="27"/>
        <v>0.23148237992702045</v>
      </c>
      <c r="I545" s="3">
        <f t="shared" si="28"/>
        <v>-1.3804739443927365</v>
      </c>
      <c r="J545" s="4">
        <f t="shared" si="29"/>
        <v>1.0499448398546467E-05</v>
      </c>
    </row>
    <row r="546" spans="2:10" ht="12.75">
      <c r="B546">
        <v>85.42713165283203</v>
      </c>
      <c r="C546">
        <v>0</v>
      </c>
      <c r="D546">
        <v>250</v>
      </c>
      <c r="E546">
        <v>0.24415544281673757</v>
      </c>
      <c r="H546" s="2">
        <f t="shared" si="27"/>
        <v>0.24278282713950963</v>
      </c>
      <c r="I546" s="3">
        <f t="shared" si="28"/>
        <v>-0.5621892600027827</v>
      </c>
      <c r="J546" s="4">
        <f t="shared" si="29"/>
        <v>1.8840737973719002E-06</v>
      </c>
    </row>
    <row r="547" spans="2:10" ht="12.75">
      <c r="B547">
        <v>95.72864532470703</v>
      </c>
      <c r="C547">
        <v>0</v>
      </c>
      <c r="D547">
        <v>250</v>
      </c>
      <c r="E547">
        <v>0.24832341005757477</v>
      </c>
      <c r="H547" s="2">
        <f t="shared" si="27"/>
        <v>0.24921694153287063</v>
      </c>
      <c r="I547" s="3">
        <f t="shared" si="28"/>
        <v>0.35982571078928577</v>
      </c>
      <c r="J547" s="4">
        <f t="shared" si="29"/>
        <v>7.983984973443982E-07</v>
      </c>
    </row>
    <row r="548" spans="2:10" ht="12.75">
      <c r="B548">
        <v>109.04522705078125</v>
      </c>
      <c r="C548">
        <v>0</v>
      </c>
      <c r="D548">
        <v>250</v>
      </c>
      <c r="E548">
        <v>0.25419148296274274</v>
      </c>
      <c r="H548" s="2">
        <f t="shared" si="27"/>
        <v>0.25586580677868054</v>
      </c>
      <c r="I548" s="3">
        <f t="shared" si="28"/>
        <v>0.6586860410988684</v>
      </c>
      <c r="J548" s="4">
        <f t="shared" si="29"/>
        <v>2.803360240616499E-06</v>
      </c>
    </row>
    <row r="549" spans="2:10" ht="12.75">
      <c r="B549">
        <v>120.79145812988281</v>
      </c>
      <c r="C549">
        <v>0</v>
      </c>
      <c r="D549">
        <v>250</v>
      </c>
      <c r="E549">
        <v>0.2577561960813434</v>
      </c>
      <c r="H549" s="2">
        <f t="shared" si="27"/>
        <v>0.2605870569982356</v>
      </c>
      <c r="I549" s="3">
        <f t="shared" si="28"/>
        <v>1.0982707534987026</v>
      </c>
      <c r="J549" s="4">
        <f t="shared" si="29"/>
        <v>8.013773530787542E-06</v>
      </c>
    </row>
    <row r="550" spans="2:10" ht="12.75">
      <c r="B550">
        <v>135.4899444580078</v>
      </c>
      <c r="C550">
        <v>0</v>
      </c>
      <c r="D550">
        <v>250</v>
      </c>
      <c r="E550">
        <v>0.2613209091999441</v>
      </c>
      <c r="H550" s="2">
        <f t="shared" si="27"/>
        <v>0.265397682268734</v>
      </c>
      <c r="I550" s="3">
        <f t="shared" si="28"/>
        <v>1.5600638621958263</v>
      </c>
      <c r="J550" s="4">
        <f t="shared" si="29"/>
        <v>1.6620078654410588E-05</v>
      </c>
    </row>
    <row r="551" spans="2:10" ht="12.75">
      <c r="B551">
        <v>154.6482391357422</v>
      </c>
      <c r="C551">
        <v>0</v>
      </c>
      <c r="D551">
        <v>250</v>
      </c>
      <c r="E551">
        <v>0.2642823598281228</v>
      </c>
      <c r="H551" s="2">
        <f t="shared" si="27"/>
        <v>0.2703476680177946</v>
      </c>
      <c r="I551" s="3">
        <f t="shared" si="28"/>
        <v>2.295010606692164</v>
      </c>
      <c r="J551" s="4">
        <f t="shared" si="29"/>
        <v>3.678796343569944E-05</v>
      </c>
    </row>
    <row r="552" spans="2:10" ht="12.75">
      <c r="B552">
        <v>173.11557006835938</v>
      </c>
      <c r="C552">
        <v>0</v>
      </c>
      <c r="D552">
        <v>250</v>
      </c>
      <c r="E552">
        <v>0.26724381045630147</v>
      </c>
      <c r="H552" s="2">
        <f t="shared" si="27"/>
        <v>0.274113731347366</v>
      </c>
      <c r="I552" s="3">
        <f t="shared" si="28"/>
        <v>2.570656689610354</v>
      </c>
      <c r="J552" s="4">
        <f t="shared" si="29"/>
        <v>4.719581304948486E-05</v>
      </c>
    </row>
    <row r="553" spans="2:10" ht="12.75">
      <c r="B553">
        <v>192.96481323242188</v>
      </c>
      <c r="C553">
        <v>0</v>
      </c>
      <c r="D553">
        <v>250</v>
      </c>
      <c r="E553">
        <v>0.27020526945266565</v>
      </c>
      <c r="H553" s="2">
        <f t="shared" si="27"/>
        <v>0.2773774994347643</v>
      </c>
      <c r="I553" s="3">
        <f t="shared" si="28"/>
        <v>2.654363475822251</v>
      </c>
      <c r="J553" s="4">
        <f t="shared" si="29"/>
        <v>5.144088291611487E-05</v>
      </c>
    </row>
    <row r="554" spans="2:10" ht="12.75">
      <c r="B554">
        <v>210.61557006835938</v>
      </c>
      <c r="C554">
        <v>0</v>
      </c>
      <c r="D554">
        <v>250</v>
      </c>
      <c r="E554">
        <v>0.2725634659586078</v>
      </c>
      <c r="H554" s="2">
        <f t="shared" si="27"/>
        <v>0.2797735141604473</v>
      </c>
      <c r="I554" s="3">
        <f t="shared" si="28"/>
        <v>2.6452731573843615</v>
      </c>
      <c r="J554" s="4">
        <f t="shared" si="29"/>
        <v>5.198479507284921E-05</v>
      </c>
    </row>
    <row r="555" spans="2:10" ht="12.75">
      <c r="B555">
        <v>231.2185821533203</v>
      </c>
      <c r="C555">
        <v>0</v>
      </c>
      <c r="D555">
        <v>250</v>
      </c>
      <c r="E555">
        <v>0.274318399974128</v>
      </c>
      <c r="H555" s="2">
        <f t="shared" si="27"/>
        <v>0.2821153668596019</v>
      </c>
      <c r="I555" s="3">
        <f t="shared" si="28"/>
        <v>2.842305469195393</v>
      </c>
      <c r="J555" s="4">
        <f t="shared" si="29"/>
        <v>6.079269261317708E-05</v>
      </c>
    </row>
    <row r="556" spans="2:10" ht="12.75">
      <c r="B556">
        <v>244.47235107421875</v>
      </c>
      <c r="C556">
        <v>0</v>
      </c>
      <c r="D556">
        <v>250</v>
      </c>
      <c r="E556">
        <v>0.2755249165867865</v>
      </c>
      <c r="H556" s="2">
        <f t="shared" si="27"/>
        <v>0.28341630506517634</v>
      </c>
      <c r="I556" s="3">
        <f t="shared" si="28"/>
        <v>2.86412879682486</v>
      </c>
      <c r="J556" s="4">
        <f t="shared" si="29"/>
        <v>6.227401211686371E-05</v>
      </c>
    </row>
    <row r="557" spans="2:10" ht="12.75">
      <c r="B557">
        <v>249.62310791015625</v>
      </c>
      <c r="C557">
        <v>0</v>
      </c>
      <c r="D557">
        <v>250</v>
      </c>
      <c r="E557">
        <v>0.2760733339896481</v>
      </c>
      <c r="H557" s="2">
        <f t="shared" si="27"/>
        <v>0.28388511564139096</v>
      </c>
      <c r="I557" s="3">
        <f t="shared" si="28"/>
        <v>2.829603837086186</v>
      </c>
      <c r="J557" s="4">
        <f t="shared" si="29"/>
        <v>6.102393257450616E-05</v>
      </c>
    </row>
    <row r="558" spans="2:10" ht="12.75">
      <c r="B558">
        <v>13.316583633422852</v>
      </c>
      <c r="C558">
        <v>-5</v>
      </c>
      <c r="D558">
        <v>250</v>
      </c>
      <c r="E558">
        <v>0.07211688847630614</v>
      </c>
      <c r="H558" s="2">
        <f t="shared" si="27"/>
        <v>0.06040076173468054</v>
      </c>
      <c r="I558" s="3">
        <f t="shared" si="28"/>
        <v>-16.246023627981266</v>
      </c>
      <c r="J558" s="4">
        <f t="shared" si="29"/>
        <v>0.00013726762582583438</v>
      </c>
    </row>
    <row r="559" spans="2:10" ht="12.75">
      <c r="B559">
        <v>16.959796905517578</v>
      </c>
      <c r="C559">
        <v>-5</v>
      </c>
      <c r="D559">
        <v>250</v>
      </c>
      <c r="E559">
        <v>0.08571765010909746</v>
      </c>
      <c r="H559" s="2">
        <f t="shared" si="27"/>
        <v>0.07423201571389375</v>
      </c>
      <c r="I559" s="3">
        <f t="shared" si="28"/>
        <v>-13.399380851651122</v>
      </c>
      <c r="J559" s="4">
        <f t="shared" si="29"/>
        <v>0.00013191979746028654</v>
      </c>
    </row>
    <row r="560" spans="2:10" ht="12.75">
      <c r="B560">
        <v>22.110553741455078</v>
      </c>
      <c r="C560">
        <v>-5</v>
      </c>
      <c r="D560">
        <v>250</v>
      </c>
      <c r="E560">
        <v>0.09756346935818315</v>
      </c>
      <c r="H560" s="2">
        <f t="shared" si="27"/>
        <v>0.09134340858742793</v>
      </c>
      <c r="I560" s="3">
        <f t="shared" si="28"/>
        <v>-6.375399328943107</v>
      </c>
      <c r="J560" s="4">
        <f t="shared" si="29"/>
        <v>3.868915599188806E-05</v>
      </c>
    </row>
    <row r="561" spans="2:10" ht="12.75">
      <c r="B561">
        <v>28.768842697143555</v>
      </c>
      <c r="C561">
        <v>-5</v>
      </c>
      <c r="D561">
        <v>250</v>
      </c>
      <c r="E561">
        <v>0.11056096850055247</v>
      </c>
      <c r="H561" s="2">
        <f t="shared" si="27"/>
        <v>0.10952117177482734</v>
      </c>
      <c r="I561" s="3">
        <f t="shared" si="28"/>
        <v>-0.940473604588524</v>
      </c>
      <c r="J561" s="4">
        <f t="shared" si="29"/>
        <v>1.0811772308286978E-06</v>
      </c>
    </row>
    <row r="562" spans="2:10" ht="12.75">
      <c r="B562">
        <v>36.11808776855469</v>
      </c>
      <c r="C562">
        <v>-5</v>
      </c>
      <c r="D562">
        <v>250</v>
      </c>
      <c r="E562">
        <v>0.12476497588739485</v>
      </c>
      <c r="H562" s="2">
        <f t="shared" si="27"/>
        <v>0.1252895910880309</v>
      </c>
      <c r="I562" s="3">
        <f t="shared" si="28"/>
        <v>0.4204827491887842</v>
      </c>
      <c r="J562" s="4">
        <f t="shared" si="29"/>
        <v>2.752211087383942E-07</v>
      </c>
    </row>
    <row r="563" spans="2:10" ht="12.75">
      <c r="B563">
        <v>43.46733474731445</v>
      </c>
      <c r="C563">
        <v>-5</v>
      </c>
      <c r="D563">
        <v>250</v>
      </c>
      <c r="E563">
        <v>0.13655595004892018</v>
      </c>
      <c r="H563" s="2">
        <f t="shared" si="27"/>
        <v>0.1375955172252477</v>
      </c>
      <c r="I563" s="3">
        <f t="shared" si="28"/>
        <v>0.7612756353385625</v>
      </c>
      <c r="J563" s="4">
        <f t="shared" si="29"/>
        <v>1.080699914097588E-06</v>
      </c>
    </row>
    <row r="564" spans="2:10" ht="12.75">
      <c r="B564">
        <v>53.015079498291016</v>
      </c>
      <c r="C564">
        <v>-5</v>
      </c>
      <c r="D564">
        <v>250</v>
      </c>
      <c r="E564">
        <v>0.14779850680758388</v>
      </c>
      <c r="H564" s="2">
        <f t="shared" si="27"/>
        <v>0.14984101625614346</v>
      </c>
      <c r="I564" s="3">
        <f t="shared" si="28"/>
        <v>1.3819554017678144</v>
      </c>
      <c r="J564" s="4">
        <f t="shared" si="29"/>
        <v>4.171844847455144E-06</v>
      </c>
    </row>
    <row r="565" spans="2:10" ht="12.75">
      <c r="B565">
        <v>66.26884460449219</v>
      </c>
      <c r="C565">
        <v>-5</v>
      </c>
      <c r="D565">
        <v>250</v>
      </c>
      <c r="E565">
        <v>0.15783453858540358</v>
      </c>
      <c r="H565" s="2">
        <f t="shared" si="27"/>
        <v>0.1621122320939963</v>
      </c>
      <c r="I565" s="3">
        <f t="shared" si="28"/>
        <v>2.7102391827110015</v>
      </c>
      <c r="J565" s="4">
        <f t="shared" si="29"/>
        <v>1.8298661753456316E-05</v>
      </c>
    </row>
    <row r="566" spans="2:10" ht="12.75">
      <c r="B566">
        <v>78.07788848876953</v>
      </c>
      <c r="C566">
        <v>-5</v>
      </c>
      <c r="D566">
        <v>250</v>
      </c>
      <c r="E566">
        <v>0.1661156447158886</v>
      </c>
      <c r="H566" s="2">
        <f t="shared" si="27"/>
        <v>0.17003498770405495</v>
      </c>
      <c r="I566" s="3">
        <f t="shared" si="28"/>
        <v>2.3594063008753263</v>
      </c>
      <c r="J566" s="4">
        <f t="shared" si="29"/>
        <v>1.5361249458888707E-05</v>
      </c>
    </row>
    <row r="567" spans="2:10" ht="12.75">
      <c r="B567">
        <v>99.4346694946289</v>
      </c>
      <c r="C567">
        <v>-5</v>
      </c>
      <c r="D567">
        <v>250</v>
      </c>
      <c r="E567">
        <v>0.17560325909084665</v>
      </c>
      <c r="H567" s="2">
        <f t="shared" si="27"/>
        <v>0.18004116957395497</v>
      </c>
      <c r="I567" s="3">
        <f t="shared" si="28"/>
        <v>2.5272369693391683</v>
      </c>
      <c r="J567" s="4">
        <f t="shared" si="29"/>
        <v>1.9695049456082726E-05</v>
      </c>
    </row>
    <row r="568" spans="2:10" ht="12.75">
      <c r="B568">
        <v>113.44220733642578</v>
      </c>
      <c r="C568">
        <v>-5</v>
      </c>
      <c r="D568">
        <v>250</v>
      </c>
      <c r="E568">
        <v>0.180319652102731</v>
      </c>
      <c r="H568" s="2">
        <f t="shared" si="27"/>
        <v>0.18470515820285754</v>
      </c>
      <c r="I568" s="3">
        <f t="shared" si="28"/>
        <v>2.432073292614864</v>
      </c>
      <c r="J568" s="4">
        <f t="shared" si="29"/>
        <v>1.9232663754247246E-05</v>
      </c>
    </row>
    <row r="569" spans="2:10" ht="12.75">
      <c r="B569">
        <v>131.84674072265625</v>
      </c>
      <c r="C569">
        <v>-5</v>
      </c>
      <c r="D569">
        <v>250</v>
      </c>
      <c r="E569">
        <v>0.1850360451146153</v>
      </c>
      <c r="H569" s="2">
        <f t="shared" si="27"/>
        <v>0.18940621078889996</v>
      </c>
      <c r="I569" s="3">
        <f t="shared" si="28"/>
        <v>2.3617915480076817</v>
      </c>
      <c r="J569" s="4">
        <f t="shared" si="29"/>
        <v>1.909834802069594E-05</v>
      </c>
    </row>
    <row r="570" spans="2:10" ht="12.75">
      <c r="B570">
        <v>150.25125122070312</v>
      </c>
      <c r="C570">
        <v>-5</v>
      </c>
      <c r="D570">
        <v>250</v>
      </c>
      <c r="E570">
        <v>0.18860075823321598</v>
      </c>
      <c r="H570" s="2">
        <f t="shared" si="27"/>
        <v>0.19300264123572364</v>
      </c>
      <c r="I570" s="3">
        <f t="shared" si="28"/>
        <v>2.333968878886726</v>
      </c>
      <c r="J570" s="4">
        <f t="shared" si="29"/>
        <v>1.9376573967765818E-05</v>
      </c>
    </row>
    <row r="571" spans="2:10" ht="12.75">
      <c r="B571">
        <v>166.45729064941406</v>
      </c>
      <c r="C571">
        <v>-5</v>
      </c>
      <c r="D571">
        <v>250</v>
      </c>
      <c r="E571">
        <v>0.19095894637097266</v>
      </c>
      <c r="H571" s="2">
        <f t="shared" si="27"/>
        <v>0.19553252493726464</v>
      </c>
      <c r="I571" s="3">
        <f t="shared" si="28"/>
        <v>2.395058546985784</v>
      </c>
      <c r="J571" s="4">
        <f t="shared" si="29"/>
        <v>2.0917620902045405E-05</v>
      </c>
    </row>
    <row r="572" spans="2:10" ht="12.75">
      <c r="B572">
        <v>187.060302734375</v>
      </c>
      <c r="C572">
        <v>-5</v>
      </c>
      <c r="D572">
        <v>250</v>
      </c>
      <c r="E572">
        <v>0.1933171512451003</v>
      </c>
      <c r="H572" s="2">
        <f t="shared" si="27"/>
        <v>0.19813240357377981</v>
      </c>
      <c r="I572" s="3">
        <f t="shared" si="28"/>
        <v>2.4908562420177733</v>
      </c>
      <c r="J572" s="4">
        <f t="shared" si="29"/>
        <v>2.318665498885354E-05</v>
      </c>
    </row>
    <row r="573" spans="2:10" ht="12.75">
      <c r="B573">
        <v>208.41708374023438</v>
      </c>
      <c r="C573">
        <v>-5</v>
      </c>
      <c r="D573">
        <v>250</v>
      </c>
      <c r="E573">
        <v>0.195675339382857</v>
      </c>
      <c r="H573" s="2">
        <f t="shared" si="27"/>
        <v>0.20029626018522007</v>
      </c>
      <c r="I573" s="3">
        <f t="shared" si="28"/>
        <v>2.361524358121492</v>
      </c>
      <c r="J573" s="4">
        <f t="shared" si="29"/>
        <v>2.1352909061711715E-05</v>
      </c>
    </row>
    <row r="574" spans="2:10" ht="12.75">
      <c r="B574">
        <v>234.1708526611328</v>
      </c>
      <c r="C574">
        <v>-5</v>
      </c>
      <c r="D574">
        <v>250</v>
      </c>
      <c r="E574">
        <v>0.19863679001103568</v>
      </c>
      <c r="H574" s="2">
        <f t="shared" si="27"/>
        <v>0.20238949118521007</v>
      </c>
      <c r="I574" s="3">
        <f t="shared" si="28"/>
        <v>1.8892276571555073</v>
      </c>
      <c r="J574" s="4">
        <f t="shared" si="29"/>
        <v>1.4082766102649877E-05</v>
      </c>
    </row>
    <row r="575" spans="2:10" ht="12.75">
      <c r="B575">
        <v>265.8291320800781</v>
      </c>
      <c r="C575">
        <v>-5</v>
      </c>
      <c r="D575">
        <v>250</v>
      </c>
      <c r="E575">
        <v>0.20099499488516331</v>
      </c>
      <c r="H575" s="2">
        <f t="shared" si="27"/>
        <v>0.20441425464648916</v>
      </c>
      <c r="I575" s="3">
        <f t="shared" si="28"/>
        <v>1.7011666202332087</v>
      </c>
      <c r="J575" s="4">
        <f t="shared" si="29"/>
        <v>1.1691337315422065E-05</v>
      </c>
    </row>
    <row r="576" spans="2:10" ht="12.75">
      <c r="B576">
        <v>287.939697265625</v>
      </c>
      <c r="C576">
        <v>-5</v>
      </c>
      <c r="D576">
        <v>250</v>
      </c>
      <c r="E576">
        <v>0.20335318302292</v>
      </c>
      <c r="H576" s="2">
        <f t="shared" si="27"/>
        <v>0.20556720736581546</v>
      </c>
      <c r="I576" s="3">
        <f t="shared" si="28"/>
        <v>1.0887581448114965</v>
      </c>
      <c r="J576" s="4">
        <f t="shared" si="29"/>
        <v>4.901903790933722E-06</v>
      </c>
    </row>
    <row r="577" spans="2:10" ht="12.75">
      <c r="B577">
        <v>314.4472351074219</v>
      </c>
      <c r="C577">
        <v>-5</v>
      </c>
      <c r="D577">
        <v>250</v>
      </c>
      <c r="E577">
        <v>0.204559708003764</v>
      </c>
      <c r="H577" s="2">
        <f t="shared" si="27"/>
        <v>0.20673767510210989</v>
      </c>
      <c r="I577" s="3">
        <f t="shared" si="28"/>
        <v>1.0647097219682256</v>
      </c>
      <c r="J577" s="4">
        <f t="shared" si="29"/>
        <v>4.743540681477215E-06</v>
      </c>
    </row>
    <row r="578" spans="2:10" ht="12.75">
      <c r="B578">
        <v>329.8995056152344</v>
      </c>
      <c r="C578">
        <v>-5</v>
      </c>
      <c r="D578">
        <v>250</v>
      </c>
      <c r="E578">
        <v>0.20576621624823704</v>
      </c>
      <c r="H578" s="2">
        <f t="shared" si="27"/>
        <v>0.20733390521006392</v>
      </c>
      <c r="I578" s="3">
        <f t="shared" si="28"/>
        <v>0.7618786943798463</v>
      </c>
      <c r="J578" s="4">
        <f t="shared" si="29"/>
        <v>2.4576486810338397E-06</v>
      </c>
    </row>
    <row r="579" spans="2:10" ht="12.75">
      <c r="B579">
        <v>347.55023193359375</v>
      </c>
      <c r="C579">
        <v>-5</v>
      </c>
      <c r="D579">
        <v>250</v>
      </c>
      <c r="E579">
        <v>0.2069178961415207</v>
      </c>
      <c r="H579" s="2">
        <f t="shared" si="27"/>
        <v>0.207950562721939</v>
      </c>
      <c r="I579" s="3">
        <f t="shared" si="28"/>
        <v>0.4990706940650489</v>
      </c>
      <c r="J579" s="4">
        <f t="shared" si="29"/>
        <v>1.0664002663127932E-06</v>
      </c>
    </row>
    <row r="580" spans="2:10" ht="12.75">
      <c r="B580">
        <v>363.7562561035156</v>
      </c>
      <c r="C580">
        <v>-5</v>
      </c>
      <c r="D580">
        <v>250</v>
      </c>
      <c r="E580">
        <v>0.20752115863194268</v>
      </c>
      <c r="H580" s="2">
        <f t="shared" si="27"/>
        <v>0.20846439549835094</v>
      </c>
      <c r="I580" s="3">
        <f t="shared" si="28"/>
        <v>0.45452563614545904</v>
      </c>
      <c r="J580" s="4">
        <f t="shared" si="29"/>
        <v>8.896957861516825E-07</v>
      </c>
    </row>
    <row r="581" spans="2:10" ht="12.75">
      <c r="B581">
        <v>373.3668212890625</v>
      </c>
      <c r="C581">
        <v>-5</v>
      </c>
      <c r="D581">
        <v>250</v>
      </c>
      <c r="E581">
        <v>0.20867283852522633</v>
      </c>
      <c r="H581" s="2">
        <f t="shared" si="27"/>
        <v>0.2087481705398683</v>
      </c>
      <c r="I581" s="3">
        <f t="shared" si="28"/>
        <v>0.03610053669388254</v>
      </c>
      <c r="J581" s="4">
        <f t="shared" si="29"/>
        <v>5.674912430017319E-09</v>
      </c>
    </row>
    <row r="582" spans="2:10" ht="12.75">
      <c r="B582">
        <v>11.80904483795166</v>
      </c>
      <c r="C582">
        <v>-10</v>
      </c>
      <c r="D582">
        <v>250</v>
      </c>
      <c r="E582">
        <v>0.044366981280603714</v>
      </c>
      <c r="H582" s="2">
        <f t="shared" si="27"/>
        <v>0.03501707697484766</v>
      </c>
      <c r="I582" s="3">
        <f t="shared" si="28"/>
        <v>-21.074015035238894</v>
      </c>
      <c r="J582" s="4">
        <f t="shared" si="29"/>
        <v>8.742071052679555E-05</v>
      </c>
    </row>
    <row r="583" spans="2:10" ht="12.75">
      <c r="B583">
        <v>19.158288955688477</v>
      </c>
      <c r="C583">
        <v>-10</v>
      </c>
      <c r="D583">
        <v>250</v>
      </c>
      <c r="E583">
        <v>0.05379976730437236</v>
      </c>
      <c r="H583" s="2">
        <f aca="true" t="shared" si="30" ref="H583:H646">(((D583/kg3)*LN(1+EXP(kg3*(1/mu+C583/D583))))^x)/kg1*ATAN(B583/kvb)</f>
        <v>0.05283812859881143</v>
      </c>
      <c r="I583" s="3">
        <f t="shared" si="28"/>
        <v>-1.787440269249597</v>
      </c>
      <c r="J583" s="4">
        <f t="shared" si="29"/>
        <v>9.247490000329009E-07</v>
      </c>
    </row>
    <row r="584" spans="2:10" ht="12.75">
      <c r="B584">
        <v>32.41205978393555</v>
      </c>
      <c r="C584">
        <v>-10</v>
      </c>
      <c r="D584">
        <v>250</v>
      </c>
      <c r="E584">
        <v>0.0679489296036544</v>
      </c>
      <c r="H584" s="2">
        <f t="shared" si="30"/>
        <v>0.07603876474237953</v>
      </c>
      <c r="I584" s="3">
        <f t="shared" si="28"/>
        <v>11.905758024317795</v>
      </c>
      <c r="J584" s="4">
        <f t="shared" si="29"/>
        <v>6.544543257175188E-05</v>
      </c>
    </row>
    <row r="585" spans="2:10" ht="12.75">
      <c r="B585">
        <v>44.22110366821289</v>
      </c>
      <c r="C585">
        <v>-10</v>
      </c>
      <c r="D585">
        <v>250</v>
      </c>
      <c r="E585">
        <v>0.07743654397861245</v>
      </c>
      <c r="H585" s="2">
        <f t="shared" si="30"/>
        <v>0.08950203273667486</v>
      </c>
      <c r="I585" s="3">
        <f t="shared" si="28"/>
        <v>15.58113022372851</v>
      </c>
      <c r="J585" s="4">
        <f t="shared" si="29"/>
        <v>0.00014557601897093026</v>
      </c>
    </row>
    <row r="586" spans="2:10" ht="12.75">
      <c r="B586">
        <v>53.76884460449219</v>
      </c>
      <c r="C586">
        <v>-10</v>
      </c>
      <c r="D586">
        <v>250</v>
      </c>
      <c r="E586">
        <v>0.08456597021581382</v>
      </c>
      <c r="H586" s="2">
        <f t="shared" si="30"/>
        <v>0.09722453569264965</v>
      </c>
      <c r="I586" s="3">
        <f t="shared" si="28"/>
        <v>14.968864478857103</v>
      </c>
      <c r="J586" s="4">
        <f t="shared" si="29"/>
        <v>0.00016023927993133997</v>
      </c>
    </row>
    <row r="587" spans="2:10" ht="12.75">
      <c r="B587">
        <v>66.26884460449219</v>
      </c>
      <c r="C587">
        <v>-10</v>
      </c>
      <c r="D587">
        <v>250</v>
      </c>
      <c r="E587">
        <v>0.09339549374916047</v>
      </c>
      <c r="H587" s="2">
        <f t="shared" si="30"/>
        <v>0.10461038874638626</v>
      </c>
      <c r="I587" s="3">
        <f t="shared" si="28"/>
        <v>12.007961569694684</v>
      </c>
      <c r="J587" s="4">
        <f t="shared" si="29"/>
        <v>0.00012577386979880007</v>
      </c>
    </row>
    <row r="588" spans="2:10" ht="12.75">
      <c r="B588">
        <v>81.03014373779297</v>
      </c>
      <c r="C588">
        <v>-10</v>
      </c>
      <c r="D588">
        <v>250</v>
      </c>
      <c r="E588">
        <v>0.09992165749593984</v>
      </c>
      <c r="H588" s="2">
        <f t="shared" si="30"/>
        <v>0.11079640615769192</v>
      </c>
      <c r="I588" s="3">
        <f t="shared" si="28"/>
        <v>10.883274891826082</v>
      </c>
      <c r="J588" s="4">
        <f t="shared" si="29"/>
        <v>0.0001182601584562785</v>
      </c>
    </row>
    <row r="589" spans="2:10" ht="12.75">
      <c r="B589">
        <v>95.03768920898438</v>
      </c>
      <c r="C589">
        <v>-10</v>
      </c>
      <c r="D589">
        <v>250</v>
      </c>
      <c r="E589">
        <v>0.1063929928915298</v>
      </c>
      <c r="H589" s="2">
        <f t="shared" si="30"/>
        <v>0.1150666479171292</v>
      </c>
      <c r="I589" s="3">
        <f t="shared" si="28"/>
        <v>8.152468306293818</v>
      </c>
      <c r="J589" s="4">
        <f t="shared" si="29"/>
        <v>7.523229150310573E-05</v>
      </c>
    </row>
    <row r="590" spans="2:10" ht="12.75">
      <c r="B590">
        <v>109.04522705078125</v>
      </c>
      <c r="C590">
        <v>-10</v>
      </c>
      <c r="D590">
        <v>250</v>
      </c>
      <c r="E590">
        <v>0.11056096850055247</v>
      </c>
      <c r="H590" s="2">
        <f t="shared" si="30"/>
        <v>0.11832249394262653</v>
      </c>
      <c r="I590" s="3">
        <f t="shared" si="28"/>
        <v>7.020131559389586</v>
      </c>
      <c r="J590" s="4">
        <f t="shared" si="29"/>
        <v>6.024127718796298E-05</v>
      </c>
    </row>
    <row r="591" spans="2:10" ht="12.75">
      <c r="B591">
        <v>124.49748229980469</v>
      </c>
      <c r="C591">
        <v>-10</v>
      </c>
      <c r="D591">
        <v>250</v>
      </c>
      <c r="E591">
        <v>0.11527734477606585</v>
      </c>
      <c r="H591" s="2">
        <f t="shared" si="30"/>
        <v>0.12111373459481954</v>
      </c>
      <c r="I591" s="3">
        <f t="shared" si="28"/>
        <v>5.062911389997119</v>
      </c>
      <c r="J591" s="4">
        <f t="shared" si="29"/>
        <v>3.40634461164517E-05</v>
      </c>
    </row>
    <row r="592" spans="2:10" ht="12.75">
      <c r="B592">
        <v>142.90200805664062</v>
      </c>
      <c r="C592">
        <v>-10</v>
      </c>
      <c r="D592">
        <v>250</v>
      </c>
      <c r="E592">
        <v>0.11944532038508854</v>
      </c>
      <c r="H592" s="2">
        <f t="shared" si="30"/>
        <v>0.12368597874224307</v>
      </c>
      <c r="I592" s="3">
        <f t="shared" si="28"/>
        <v>3.550292588678038</v>
      </c>
      <c r="J592" s="4">
        <f t="shared" si="29"/>
        <v>1.7983183302104612E-05</v>
      </c>
    </row>
    <row r="593" spans="2:10" ht="12.75">
      <c r="B593">
        <v>159.1080322265625</v>
      </c>
      <c r="C593">
        <v>-10</v>
      </c>
      <c r="D593">
        <v>250</v>
      </c>
      <c r="E593">
        <v>0.12180352525921617</v>
      </c>
      <c r="H593" s="2">
        <f t="shared" si="30"/>
        <v>0.12547593234080037</v>
      </c>
      <c r="I593" s="3">
        <f t="shared" si="28"/>
        <v>3.015025282534941</v>
      </c>
      <c r="J593" s="4">
        <f t="shared" si="29"/>
        <v>1.3486573772869783E-05</v>
      </c>
    </row>
    <row r="594" spans="2:10" ht="12.75">
      <c r="B594">
        <v>175.31405639648438</v>
      </c>
      <c r="C594">
        <v>-10</v>
      </c>
      <c r="D594">
        <v>250</v>
      </c>
      <c r="E594">
        <v>0.12355845090655086</v>
      </c>
      <c r="H594" s="2">
        <f t="shared" si="30"/>
        <v>0.12694462384243976</v>
      </c>
      <c r="I594" s="3">
        <f t="shared" si="28"/>
        <v>2.740543371209724</v>
      </c>
      <c r="J594" s="4">
        <f t="shared" si="29"/>
        <v>1.146616715174646E-05</v>
      </c>
    </row>
    <row r="595" spans="2:10" ht="12.75">
      <c r="B595">
        <v>201.0678253173828</v>
      </c>
      <c r="C595">
        <v>-10</v>
      </c>
      <c r="D595">
        <v>250</v>
      </c>
      <c r="E595">
        <v>0.12591665578067848</v>
      </c>
      <c r="H595" s="2">
        <f t="shared" si="30"/>
        <v>0.12880268014762897</v>
      </c>
      <c r="I595" s="3">
        <f t="shared" si="28"/>
        <v>2.2920116080412423</v>
      </c>
      <c r="J595" s="4">
        <f t="shared" si="29"/>
        <v>8.329136646631946E-06</v>
      </c>
    </row>
    <row r="596" spans="2:10" ht="12.75">
      <c r="B596">
        <v>222.4246063232422</v>
      </c>
      <c r="C596">
        <v>-10</v>
      </c>
      <c r="D596">
        <v>250</v>
      </c>
      <c r="E596">
        <v>0.12712316402515156</v>
      </c>
      <c r="H596" s="2">
        <f t="shared" si="30"/>
        <v>0.13002322201023206</v>
      </c>
      <c r="I596" s="3">
        <f t="shared" si="28"/>
        <v>2.2812978321611936</v>
      </c>
      <c r="J596" s="4">
        <f t="shared" si="29"/>
        <v>8.410336316829174E-06</v>
      </c>
    </row>
    <row r="597" spans="2:10" ht="12.75">
      <c r="B597">
        <v>251.88442993164062</v>
      </c>
      <c r="C597">
        <v>-10</v>
      </c>
      <c r="D597">
        <v>250</v>
      </c>
      <c r="E597">
        <v>0.12948136889927916</v>
      </c>
      <c r="H597" s="2">
        <f t="shared" si="30"/>
        <v>0.1313721488795025</v>
      </c>
      <c r="I597" s="3">
        <f t="shared" si="28"/>
        <v>1.460271849376358</v>
      </c>
      <c r="J597" s="4">
        <f t="shared" si="29"/>
        <v>3.57504893361333E-06</v>
      </c>
    </row>
    <row r="598" spans="2:10" ht="12.75">
      <c r="B598">
        <v>276.8844299316406</v>
      </c>
      <c r="C598">
        <v>-10</v>
      </c>
      <c r="D598">
        <v>250</v>
      </c>
      <c r="E598">
        <v>0.13123629454661387</v>
      </c>
      <c r="H598" s="2">
        <f t="shared" si="30"/>
        <v>0.1322944097636494</v>
      </c>
      <c r="I598" s="3">
        <f t="shared" si="28"/>
        <v>0.806267214943115</v>
      </c>
      <c r="J598" s="4">
        <f t="shared" si="29"/>
        <v>1.11960781252214E-06</v>
      </c>
    </row>
    <row r="599" spans="2:10" ht="12.75">
      <c r="B599">
        <v>309.29644775390625</v>
      </c>
      <c r="C599">
        <v>-10</v>
      </c>
      <c r="D599">
        <v>250</v>
      </c>
      <c r="E599">
        <v>0.1329912369303195</v>
      </c>
      <c r="H599" s="2">
        <f t="shared" si="30"/>
        <v>0.13327029219936676</v>
      </c>
      <c r="I599" s="3">
        <f aca="true" t="shared" si="31" ref="I599:I662">100*(H599-E599)/E599</f>
        <v>0.20982981697769112</v>
      </c>
      <c r="J599" s="4">
        <f t="shared" si="29"/>
        <v>7.787184318303697E-08</v>
      </c>
    </row>
    <row r="600" spans="2:10" ht="12.75">
      <c r="B600">
        <v>330.65325927734375</v>
      </c>
      <c r="C600">
        <v>-10</v>
      </c>
      <c r="D600">
        <v>250</v>
      </c>
      <c r="E600">
        <v>0.13480100766521455</v>
      </c>
      <c r="H600" s="2">
        <f t="shared" si="30"/>
        <v>0.13380961227551635</v>
      </c>
      <c r="I600" s="3">
        <f t="shared" si="31"/>
        <v>-0.7354510228591016</v>
      </c>
      <c r="J600" s="4">
        <f t="shared" si="29"/>
        <v>9.828648187148386E-07</v>
      </c>
    </row>
    <row r="601" spans="2:10" ht="12.75">
      <c r="B601">
        <v>349.8115234375</v>
      </c>
      <c r="C601">
        <v>-10</v>
      </c>
      <c r="D601">
        <v>250</v>
      </c>
      <c r="E601">
        <v>0.1359526875584982</v>
      </c>
      <c r="H601" s="2">
        <f t="shared" si="30"/>
        <v>0.1342377819217941</v>
      </c>
      <c r="I601" s="3">
        <f t="shared" si="31"/>
        <v>-1.261398849482986</v>
      </c>
      <c r="J601" s="4">
        <f t="shared" si="29"/>
        <v>2.940901342799477E-06</v>
      </c>
    </row>
    <row r="602" spans="2:10" ht="12.75">
      <c r="B602">
        <v>368.9698181152344</v>
      </c>
      <c r="C602">
        <v>-10</v>
      </c>
      <c r="D602">
        <v>250</v>
      </c>
      <c r="E602">
        <v>0.13715921253934218</v>
      </c>
      <c r="H602" s="2">
        <f t="shared" si="30"/>
        <v>0.13462177372775405</v>
      </c>
      <c r="I602" s="3">
        <f t="shared" si="31"/>
        <v>-1.8499951732081463</v>
      </c>
      <c r="J602" s="4">
        <f t="shared" si="29"/>
        <v>6.438595722553797E-06</v>
      </c>
    </row>
    <row r="603" spans="2:10" ht="12.75">
      <c r="B603">
        <v>388.0653076171875</v>
      </c>
      <c r="C603">
        <v>-10</v>
      </c>
      <c r="D603">
        <v>250</v>
      </c>
      <c r="E603">
        <v>0.1383108756962549</v>
      </c>
      <c r="H603" s="2">
        <f t="shared" si="30"/>
        <v>0.13496699732089767</v>
      </c>
      <c r="I603" s="3">
        <f t="shared" si="31"/>
        <v>-2.4176539686587755</v>
      </c>
      <c r="J603" s="4">
        <f t="shared" si="29"/>
        <v>1.1181522589181588E-05</v>
      </c>
    </row>
    <row r="604" spans="2:10" ht="12.75">
      <c r="B604">
        <v>405.716064453125</v>
      </c>
      <c r="C604">
        <v>-10</v>
      </c>
      <c r="D604">
        <v>250</v>
      </c>
      <c r="E604">
        <v>0.14012066316752086</v>
      </c>
      <c r="H604" s="2">
        <f t="shared" si="30"/>
        <v>0.13525735276056414</v>
      </c>
      <c r="I604" s="3">
        <f t="shared" si="31"/>
        <v>-3.4708017340329107</v>
      </c>
      <c r="J604" s="4">
        <f aca="true" t="shared" si="32" ref="J604:J667">(H604-E604)^2</f>
        <v>2.3651788114413616E-05</v>
      </c>
    </row>
    <row r="605" spans="2:10" ht="12.75">
      <c r="B605">
        <v>429.33416748046875</v>
      </c>
      <c r="C605">
        <v>-10</v>
      </c>
      <c r="D605">
        <v>250</v>
      </c>
      <c r="E605">
        <v>0.14066908057038252</v>
      </c>
      <c r="H605" s="2">
        <f t="shared" si="30"/>
        <v>0.1356087029599127</v>
      </c>
      <c r="I605" s="3">
        <f t="shared" si="31"/>
        <v>-3.5973631091858196</v>
      </c>
      <c r="J605" s="4">
        <f t="shared" si="32"/>
        <v>2.5607421560544228E-05</v>
      </c>
    </row>
    <row r="606" spans="2:10" ht="12.75">
      <c r="B606">
        <v>443.2789001464844</v>
      </c>
      <c r="C606">
        <v>-10</v>
      </c>
      <c r="D606">
        <v>250</v>
      </c>
      <c r="E606">
        <v>0.14187558881485557</v>
      </c>
      <c r="H606" s="2">
        <f t="shared" si="30"/>
        <v>0.1357986477450718</v>
      </c>
      <c r="I606" s="3">
        <f t="shared" si="31"/>
        <v>-4.283288704242162</v>
      </c>
      <c r="J606" s="4">
        <f t="shared" si="32"/>
        <v>3.692921276562464E-05</v>
      </c>
    </row>
    <row r="607" spans="2:10" ht="12.75">
      <c r="B607">
        <v>461.68341064453125</v>
      </c>
      <c r="C607">
        <v>-10</v>
      </c>
      <c r="D607">
        <v>250</v>
      </c>
      <c r="E607">
        <v>0.14308211379569957</v>
      </c>
      <c r="H607" s="2">
        <f t="shared" si="30"/>
        <v>0.13603184585041597</v>
      </c>
      <c r="I607" s="3">
        <f t="shared" si="31"/>
        <v>-4.927427865197991</v>
      </c>
      <c r="J607" s="4">
        <f t="shared" si="32"/>
        <v>4.970627810029344E-05</v>
      </c>
    </row>
    <row r="608" spans="2:10" ht="12.75">
      <c r="B608">
        <v>477.198486328125</v>
      </c>
      <c r="C608">
        <v>-10</v>
      </c>
      <c r="D608">
        <v>250</v>
      </c>
      <c r="E608">
        <v>0.1442337936889832</v>
      </c>
      <c r="H608" s="2">
        <f t="shared" si="30"/>
        <v>0.1362145120743984</v>
      </c>
      <c r="I608" s="3">
        <f t="shared" si="31"/>
        <v>-5.5599186636365525</v>
      </c>
      <c r="J608" s="4">
        <f t="shared" si="32"/>
        <v>6.430887761401806E-05</v>
      </c>
    </row>
    <row r="609" spans="2:10" ht="12.75">
      <c r="B609">
        <v>494.095458984375</v>
      </c>
      <c r="C609">
        <v>-10</v>
      </c>
      <c r="D609">
        <v>250</v>
      </c>
      <c r="E609">
        <v>0.14544030193345625</v>
      </c>
      <c r="H609" s="2">
        <f t="shared" si="30"/>
        <v>0.136400444025085</v>
      </c>
      <c r="I609" s="3">
        <f t="shared" si="31"/>
        <v>-6.215510960990225</v>
      </c>
      <c r="J609" s="4">
        <f t="shared" si="32"/>
        <v>8.171903100354226E-05</v>
      </c>
    </row>
    <row r="610" spans="2:10" ht="12.75">
      <c r="B610">
        <v>12.562811851501465</v>
      </c>
      <c r="C610">
        <v>-15</v>
      </c>
      <c r="D610">
        <v>250</v>
      </c>
      <c r="E610">
        <v>0.025391752530687598</v>
      </c>
      <c r="H610" s="2">
        <f t="shared" si="30"/>
        <v>0.020077866776463272</v>
      </c>
      <c r="I610" s="3">
        <f t="shared" si="31"/>
        <v>-20.927605323036076</v>
      </c>
      <c r="J610" s="4">
        <f t="shared" si="32"/>
        <v>2.8237381808948235E-05</v>
      </c>
    </row>
    <row r="611" spans="2:10" ht="12.75">
      <c r="B611">
        <v>25.81658363342285</v>
      </c>
      <c r="C611">
        <v>-15</v>
      </c>
      <c r="D611">
        <v>250</v>
      </c>
      <c r="E611">
        <v>0.027201523265582648</v>
      </c>
      <c r="H611" s="2">
        <f t="shared" si="30"/>
        <v>0.03569181749821289</v>
      </c>
      <c r="I611" s="3">
        <f t="shared" si="31"/>
        <v>31.212569052604415</v>
      </c>
      <c r="J611" s="4">
        <f t="shared" si="32"/>
        <v>7.208509615663432E-05</v>
      </c>
    </row>
    <row r="612" spans="2:10" ht="12.75">
      <c r="B612">
        <v>38.31658172607422</v>
      </c>
      <c r="C612">
        <v>-15</v>
      </c>
      <c r="D612">
        <v>250</v>
      </c>
      <c r="E612">
        <v>0.03191789954109603</v>
      </c>
      <c r="H612" s="2">
        <f t="shared" si="30"/>
        <v>0.04525358025656321</v>
      </c>
      <c r="I612" s="3">
        <f t="shared" si="31"/>
        <v>41.78119772041004</v>
      </c>
      <c r="J612" s="4">
        <f t="shared" si="32"/>
        <v>0.00017784038014488326</v>
      </c>
    </row>
    <row r="613" spans="2:10" ht="12.75">
      <c r="B613">
        <v>53.76884460449219</v>
      </c>
      <c r="C613">
        <v>-15</v>
      </c>
      <c r="D613">
        <v>250</v>
      </c>
      <c r="E613">
        <v>0.03838921820031505</v>
      </c>
      <c r="H613" s="2">
        <f t="shared" si="30"/>
        <v>0.052736143505076084</v>
      </c>
      <c r="I613" s="3">
        <f t="shared" si="31"/>
        <v>37.37227788776196</v>
      </c>
      <c r="J613" s="4">
        <f t="shared" si="32"/>
        <v>0.00020583426570039244</v>
      </c>
    </row>
    <row r="614" spans="2:10" ht="12.75">
      <c r="B614">
        <v>64.07035064697266</v>
      </c>
      <c r="C614">
        <v>-15</v>
      </c>
      <c r="D614">
        <v>250</v>
      </c>
      <c r="E614">
        <v>0.04376373552655266</v>
      </c>
      <c r="H614" s="2">
        <f t="shared" si="30"/>
        <v>0.056131103665254575</v>
      </c>
      <c r="I614" s="3">
        <f t="shared" si="31"/>
        <v>28.259397855099213</v>
      </c>
      <c r="J614" s="4">
        <f t="shared" si="32"/>
        <v>0.00015295179467817927</v>
      </c>
    </row>
    <row r="615" spans="2:10" ht="12.75">
      <c r="B615">
        <v>74.4346694946289</v>
      </c>
      <c r="C615">
        <v>-15</v>
      </c>
      <c r="D615">
        <v>250</v>
      </c>
      <c r="E615">
        <v>0.047876866048014985</v>
      </c>
      <c r="H615" s="2">
        <f t="shared" si="30"/>
        <v>0.05874124588012942</v>
      </c>
      <c r="I615" s="3">
        <f t="shared" si="31"/>
        <v>22.692337090775137</v>
      </c>
      <c r="J615" s="4">
        <f t="shared" si="32"/>
        <v>0.00011803474913645484</v>
      </c>
    </row>
    <row r="616" spans="2:10" ht="12.75">
      <c r="B616">
        <v>83.98240661621094</v>
      </c>
      <c r="C616">
        <v>-15</v>
      </c>
      <c r="D616">
        <v>250</v>
      </c>
      <c r="E616">
        <v>0.05083829993982274</v>
      </c>
      <c r="H616" s="2">
        <f t="shared" si="30"/>
        <v>0.060643556939325875</v>
      </c>
      <c r="I616" s="3">
        <f t="shared" si="31"/>
        <v>19.287145736796106</v>
      </c>
      <c r="J616" s="4">
        <f t="shared" si="32"/>
        <v>9.614306482630528E-05</v>
      </c>
    </row>
    <row r="617" spans="2:10" ht="12.75">
      <c r="B617">
        <v>94.28392028808594</v>
      </c>
      <c r="C617">
        <v>-15</v>
      </c>
      <c r="D617">
        <v>250</v>
      </c>
      <c r="E617">
        <v>0.05495143046128506</v>
      </c>
      <c r="H617" s="2">
        <f t="shared" si="30"/>
        <v>0.06230529857911902</v>
      </c>
      <c r="I617" s="3">
        <f t="shared" si="31"/>
        <v>13.382487145653068</v>
      </c>
      <c r="J617" s="4">
        <f t="shared" si="32"/>
        <v>5.407937629449475E-05</v>
      </c>
    </row>
    <row r="618" spans="2:10" ht="12.75">
      <c r="B618">
        <v>105.33918762207031</v>
      </c>
      <c r="C618">
        <v>-15</v>
      </c>
      <c r="D618">
        <v>250</v>
      </c>
      <c r="E618">
        <v>0.05736448042297304</v>
      </c>
      <c r="H618" s="2">
        <f t="shared" si="30"/>
        <v>0.06375519708388569</v>
      </c>
      <c r="I618" s="3">
        <f t="shared" si="31"/>
        <v>11.140546578285273</v>
      </c>
      <c r="J618" s="4">
        <f t="shared" si="32"/>
        <v>4.0841259440066514E-05</v>
      </c>
    </row>
    <row r="619" spans="2:10" ht="12.75">
      <c r="B619">
        <v>117.0854263305664</v>
      </c>
      <c r="C619">
        <v>-15</v>
      </c>
      <c r="D619">
        <v>250</v>
      </c>
      <c r="E619">
        <v>0.05911942280667868</v>
      </c>
      <c r="H619" s="2">
        <f t="shared" si="30"/>
        <v>0.06501479274762662</v>
      </c>
      <c r="I619" s="3">
        <f t="shared" si="31"/>
        <v>9.971968028554466</v>
      </c>
      <c r="J619" s="4">
        <f t="shared" si="32"/>
        <v>3.475538674063246E-05</v>
      </c>
    </row>
    <row r="620" spans="2:10" ht="12.75">
      <c r="B620">
        <v>138.4422149658203</v>
      </c>
      <c r="C620">
        <v>-15</v>
      </c>
      <c r="D620">
        <v>250</v>
      </c>
      <c r="E620">
        <v>0.060874331717642435</v>
      </c>
      <c r="H620" s="2">
        <f t="shared" si="30"/>
        <v>0.06678376069991956</v>
      </c>
      <c r="I620" s="3">
        <f t="shared" si="31"/>
        <v>9.707587443731189</v>
      </c>
      <c r="J620" s="4">
        <f t="shared" si="32"/>
        <v>3.4921350896576904E-05</v>
      </c>
    </row>
    <row r="621" spans="2:10" ht="12.75">
      <c r="B621">
        <v>153.20352172851562</v>
      </c>
      <c r="C621">
        <v>-15</v>
      </c>
      <c r="D621">
        <v>250</v>
      </c>
      <c r="E621">
        <v>0.06262927410134807</v>
      </c>
      <c r="H621" s="2">
        <f t="shared" si="30"/>
        <v>0.0677293758179441</v>
      </c>
      <c r="I621" s="3">
        <f t="shared" si="31"/>
        <v>8.143319222162678</v>
      </c>
      <c r="J621" s="4">
        <f t="shared" si="32"/>
        <v>2.6011037519625755E-05</v>
      </c>
    </row>
    <row r="622" spans="2:10" ht="12.75">
      <c r="B622">
        <v>174.560302734375</v>
      </c>
      <c r="C622">
        <v>-15</v>
      </c>
      <c r="D622">
        <v>250</v>
      </c>
      <c r="E622">
        <v>0.06443904483624312</v>
      </c>
      <c r="H622" s="2">
        <f t="shared" si="30"/>
        <v>0.06882293235780824</v>
      </c>
      <c r="I622" s="3">
        <f t="shared" si="31"/>
        <v>6.803154101221954</v>
      </c>
      <c r="J622" s="4">
        <f t="shared" si="32"/>
        <v>1.9218469801734436E-05</v>
      </c>
    </row>
    <row r="623" spans="2:10" ht="12.75">
      <c r="B623">
        <v>192.96481323242188</v>
      </c>
      <c r="C623">
        <v>-15</v>
      </c>
      <c r="D623">
        <v>250</v>
      </c>
      <c r="E623">
        <v>0.0655907414658977</v>
      </c>
      <c r="H623" s="2">
        <f t="shared" si="30"/>
        <v>0.06957589176470325</v>
      </c>
      <c r="I623" s="3">
        <f t="shared" si="31"/>
        <v>6.075781748674886</v>
      </c>
      <c r="J623" s="4">
        <f t="shared" si="32"/>
        <v>1.5881422904069907E-05</v>
      </c>
    </row>
    <row r="624" spans="2:10" ht="12.75">
      <c r="B624">
        <v>214.2587890625</v>
      </c>
      <c r="C624">
        <v>-15</v>
      </c>
      <c r="D624">
        <v>250</v>
      </c>
      <c r="E624">
        <v>0.06619398721994875</v>
      </c>
      <c r="H624" s="2">
        <f t="shared" si="30"/>
        <v>0.07028884626903557</v>
      </c>
      <c r="I624" s="3">
        <f t="shared" si="31"/>
        <v>6.18614955989955</v>
      </c>
      <c r="J624" s="4">
        <f t="shared" si="32"/>
        <v>1.676787063188825E-05</v>
      </c>
    </row>
    <row r="625" spans="2:10" ht="12.75">
      <c r="B625">
        <v>232.72613525390625</v>
      </c>
      <c r="C625">
        <v>-15</v>
      </c>
      <c r="D625">
        <v>250</v>
      </c>
      <c r="E625">
        <v>0.0679489296036544</v>
      </c>
      <c r="H625" s="2">
        <f t="shared" si="30"/>
        <v>0.07080327593146488</v>
      </c>
      <c r="I625" s="3">
        <f t="shared" si="31"/>
        <v>4.200723020156258</v>
      </c>
      <c r="J625" s="4">
        <f t="shared" si="32"/>
        <v>8.147292959085176E-06</v>
      </c>
    </row>
    <row r="626" spans="2:10" ht="12.75">
      <c r="B626">
        <v>254.836669921875</v>
      </c>
      <c r="C626">
        <v>-15</v>
      </c>
      <c r="D626">
        <v>250</v>
      </c>
      <c r="E626">
        <v>0.06855217535770546</v>
      </c>
      <c r="H626" s="2">
        <f t="shared" si="30"/>
        <v>0.07132247700488693</v>
      </c>
      <c r="I626" s="3">
        <f t="shared" si="31"/>
        <v>4.041157895757554</v>
      </c>
      <c r="J626" s="4">
        <f t="shared" si="32"/>
        <v>7.67457121637641E-06</v>
      </c>
    </row>
    <row r="627" spans="2:10" ht="12.75">
      <c r="B627">
        <v>273.2412109375</v>
      </c>
      <c r="C627">
        <v>-15</v>
      </c>
      <c r="D627">
        <v>250</v>
      </c>
      <c r="E627">
        <v>0.07036197956534238</v>
      </c>
      <c r="H627" s="2">
        <f t="shared" si="30"/>
        <v>0.071691337146728</v>
      </c>
      <c r="I627" s="3">
        <f t="shared" si="31"/>
        <v>1.8893123667038132</v>
      </c>
      <c r="J627" s="4">
        <f t="shared" si="32"/>
        <v>1.7671915791874345E-06</v>
      </c>
    </row>
    <row r="628" spans="2:10" ht="12.75">
      <c r="B628">
        <v>292.336669921875</v>
      </c>
      <c r="C628">
        <v>-15</v>
      </c>
      <c r="D628">
        <v>250</v>
      </c>
      <c r="E628">
        <v>0.07091039696820402</v>
      </c>
      <c r="H628" s="2">
        <f t="shared" si="30"/>
        <v>0.07202546016372786</v>
      </c>
      <c r="I628" s="3">
        <f t="shared" si="31"/>
        <v>1.5724960558658798</v>
      </c>
      <c r="J628" s="4">
        <f t="shared" si="32"/>
        <v>1.2433659300118522E-06</v>
      </c>
    </row>
    <row r="629" spans="2:10" ht="12.75">
      <c r="B629">
        <v>312.24871826171875</v>
      </c>
      <c r="C629">
        <v>-15</v>
      </c>
      <c r="D629">
        <v>250</v>
      </c>
      <c r="E629">
        <v>0.07151364272225508</v>
      </c>
      <c r="H629" s="2">
        <f t="shared" si="30"/>
        <v>0.07233074097465847</v>
      </c>
      <c r="I629" s="3">
        <f t="shared" si="31"/>
        <v>1.1425767466172028</v>
      </c>
      <c r="J629" s="4">
        <f t="shared" si="32"/>
        <v>6.676495540806774E-07</v>
      </c>
    </row>
    <row r="630" spans="2:10" ht="12.75">
      <c r="B630">
        <v>335.05023193359375</v>
      </c>
      <c r="C630">
        <v>-15</v>
      </c>
      <c r="D630">
        <v>250</v>
      </c>
      <c r="E630">
        <v>0.07326858510596071</v>
      </c>
      <c r="H630" s="2">
        <f t="shared" si="30"/>
        <v>0.0726361078101931</v>
      </c>
      <c r="I630" s="3">
        <f t="shared" si="31"/>
        <v>-0.8632312127399829</v>
      </c>
      <c r="J630" s="4">
        <f t="shared" si="32"/>
        <v>4.0002752966151023E-07</v>
      </c>
    </row>
    <row r="631" spans="2:10" ht="12.75">
      <c r="B631">
        <v>355.6532897949219</v>
      </c>
      <c r="C631">
        <v>-15</v>
      </c>
      <c r="D631">
        <v>250</v>
      </c>
      <c r="E631">
        <v>0.0744751100868047</v>
      </c>
      <c r="H631" s="2">
        <f t="shared" si="30"/>
        <v>0.07287859283019049</v>
      </c>
      <c r="I631" s="3">
        <f t="shared" si="31"/>
        <v>-2.143692375551217</v>
      </c>
      <c r="J631" s="4">
        <f t="shared" si="32"/>
        <v>2.548867350666956E-06</v>
      </c>
    </row>
    <row r="632" spans="2:10" ht="12.75">
      <c r="B632">
        <v>368.9698181152344</v>
      </c>
      <c r="C632">
        <v>-15</v>
      </c>
      <c r="D632">
        <v>250</v>
      </c>
      <c r="E632">
        <v>0.0756267732437174</v>
      </c>
      <c r="H632" s="2">
        <f t="shared" si="30"/>
        <v>0.0730210036760448</v>
      </c>
      <c r="I632" s="3">
        <f t="shared" si="31"/>
        <v>-3.445564918226983</v>
      </c>
      <c r="J632" s="4">
        <f t="shared" si="32"/>
        <v>6.790035039808634E-06</v>
      </c>
    </row>
    <row r="633" spans="2:10" ht="12.75">
      <c r="B633">
        <v>389.5728759765625</v>
      </c>
      <c r="C633">
        <v>-15</v>
      </c>
      <c r="D633">
        <v>250</v>
      </c>
      <c r="E633">
        <v>0.07628488082169975</v>
      </c>
      <c r="H633" s="2">
        <f t="shared" si="30"/>
        <v>0.07322226454790576</v>
      </c>
      <c r="I633" s="3">
        <f t="shared" si="31"/>
        <v>-4.014709390386581</v>
      </c>
      <c r="J633" s="4">
        <f t="shared" si="32"/>
        <v>9.379618440507794E-06</v>
      </c>
    </row>
    <row r="634" spans="2:10" ht="12.75">
      <c r="B634">
        <v>406.4698486328125</v>
      </c>
      <c r="C634">
        <v>-15</v>
      </c>
      <c r="D634">
        <v>250</v>
      </c>
      <c r="E634">
        <v>0.07743654397861245</v>
      </c>
      <c r="H634" s="2">
        <f t="shared" si="30"/>
        <v>0.07337217475974216</v>
      </c>
      <c r="I634" s="3">
        <f t="shared" si="31"/>
        <v>-5.248644903358357</v>
      </c>
      <c r="J634" s="4">
        <f t="shared" si="32"/>
        <v>1.651909714730033E-05</v>
      </c>
    </row>
    <row r="635" spans="2:10" ht="12.75">
      <c r="B635">
        <v>428.58038330078125</v>
      </c>
      <c r="C635">
        <v>-15</v>
      </c>
      <c r="D635">
        <v>250</v>
      </c>
      <c r="E635">
        <v>0.07803980646903444</v>
      </c>
      <c r="H635" s="2">
        <f t="shared" si="30"/>
        <v>0.07355057048101968</v>
      </c>
      <c r="I635" s="3">
        <f t="shared" si="31"/>
        <v>-5.752495029310527</v>
      </c>
      <c r="J635" s="4">
        <f t="shared" si="32"/>
        <v>2.0153239756086873E-05</v>
      </c>
    </row>
    <row r="636" spans="2:10" ht="12.75">
      <c r="B636">
        <v>449.9371643066406</v>
      </c>
      <c r="C636">
        <v>-15</v>
      </c>
      <c r="D636">
        <v>250</v>
      </c>
      <c r="E636">
        <v>0.07924633144987843</v>
      </c>
      <c r="H636" s="2">
        <f t="shared" si="30"/>
        <v>0.07370630960926704</v>
      </c>
      <c r="I636" s="3">
        <f t="shared" si="31"/>
        <v>-6.990887450878827</v>
      </c>
      <c r="J636" s="4">
        <f t="shared" si="32"/>
        <v>3.0691841994451234E-05</v>
      </c>
    </row>
    <row r="637" spans="2:10" ht="12.75">
      <c r="B637">
        <v>463.19091796875</v>
      </c>
      <c r="C637">
        <v>-15</v>
      </c>
      <c r="D637">
        <v>250</v>
      </c>
      <c r="E637">
        <v>0.07979474885274009</v>
      </c>
      <c r="H637" s="2">
        <f t="shared" si="30"/>
        <v>0.0737957664916322</v>
      </c>
      <c r="I637" s="3">
        <f t="shared" si="31"/>
        <v>-7.518016470205207</v>
      </c>
      <c r="J637" s="4">
        <f t="shared" si="32"/>
        <v>3.598778936888347E-05</v>
      </c>
    </row>
    <row r="638" spans="2:10" ht="12.75">
      <c r="B638">
        <v>482.3492126464844</v>
      </c>
      <c r="C638">
        <v>-15</v>
      </c>
      <c r="D638">
        <v>250</v>
      </c>
      <c r="E638">
        <v>0.08039801134316207</v>
      </c>
      <c r="H638" s="2">
        <f t="shared" si="30"/>
        <v>0.07391641942131082</v>
      </c>
      <c r="I638" s="3">
        <f t="shared" si="31"/>
        <v>-8.061880901737656</v>
      </c>
      <c r="J638" s="4">
        <f t="shared" si="32"/>
        <v>4.201103384140747E-05</v>
      </c>
    </row>
    <row r="639" spans="2:10" ht="12.75">
      <c r="B639">
        <v>497.0477294921875</v>
      </c>
      <c r="C639">
        <v>-15</v>
      </c>
      <c r="D639">
        <v>250</v>
      </c>
      <c r="E639">
        <v>0.08160451958763512</v>
      </c>
      <c r="H639" s="2">
        <f t="shared" si="30"/>
        <v>0.07400270274605467</v>
      </c>
      <c r="I639" s="3">
        <f t="shared" si="31"/>
        <v>-9.315436056720928</v>
      </c>
      <c r="J639" s="4">
        <f t="shared" si="32"/>
        <v>5.778761929293625E-05</v>
      </c>
    </row>
    <row r="640" spans="2:10" ht="12.75">
      <c r="B640">
        <v>12.562811851501465</v>
      </c>
      <c r="C640">
        <v>-20</v>
      </c>
      <c r="D640">
        <v>250</v>
      </c>
      <c r="E640">
        <v>0.014204024123213319</v>
      </c>
      <c r="H640" s="2">
        <f t="shared" si="30"/>
        <v>0.008262890254683436</v>
      </c>
      <c r="I640" s="3">
        <f t="shared" si="31"/>
        <v>-41.8271175618494</v>
      </c>
      <c r="J640" s="4">
        <f t="shared" si="32"/>
        <v>3.529707164379285E-05</v>
      </c>
    </row>
    <row r="641" spans="2:10" ht="12.75">
      <c r="B641">
        <v>22.110553741455078</v>
      </c>
      <c r="C641">
        <v>-20</v>
      </c>
      <c r="D641">
        <v>250</v>
      </c>
      <c r="E641">
        <v>0.014752441526074963</v>
      </c>
      <c r="H641" s="2">
        <f t="shared" si="30"/>
        <v>0.013157796047308015</v>
      </c>
      <c r="I641" s="3">
        <f t="shared" si="31"/>
        <v>-10.8093665441643</v>
      </c>
      <c r="J641" s="4">
        <f t="shared" si="32"/>
        <v>2.54289420295187E-06</v>
      </c>
    </row>
    <row r="642" spans="2:10" ht="12.75">
      <c r="B642">
        <v>41.26884460449219</v>
      </c>
      <c r="C642">
        <v>-20</v>
      </c>
      <c r="D642">
        <v>250</v>
      </c>
      <c r="E642">
        <v>0.01360077836916226</v>
      </c>
      <c r="H642" s="2">
        <f t="shared" si="30"/>
        <v>0.01933404884577765</v>
      </c>
      <c r="I642" s="3">
        <f t="shared" si="31"/>
        <v>42.153987963032506</v>
      </c>
      <c r="J642" s="4">
        <f t="shared" si="32"/>
        <v>3.287039035802964E-05</v>
      </c>
    </row>
    <row r="643" spans="2:10" ht="12.75">
      <c r="B643">
        <v>58.2286376953125</v>
      </c>
      <c r="C643">
        <v>-20</v>
      </c>
      <c r="D643">
        <v>250</v>
      </c>
      <c r="E643">
        <v>0.014204024123213319</v>
      </c>
      <c r="H643" s="2">
        <f t="shared" si="30"/>
        <v>0.022356767115847286</v>
      </c>
      <c r="I643" s="3">
        <f t="shared" si="31"/>
        <v>57.39741725241175</v>
      </c>
      <c r="J643" s="4">
        <f t="shared" si="32"/>
        <v>6.646721830394226E-05</v>
      </c>
    </row>
    <row r="644" spans="2:10" ht="12.75">
      <c r="B644">
        <v>78.83165740966797</v>
      </c>
      <c r="C644">
        <v>-20</v>
      </c>
      <c r="D644">
        <v>250</v>
      </c>
      <c r="E644">
        <v>0.01771390889062459</v>
      </c>
      <c r="H644" s="2">
        <f t="shared" si="30"/>
        <v>0.024555815378962956</v>
      </c>
      <c r="I644" s="3">
        <f t="shared" si="31"/>
        <v>38.62448729178896</v>
      </c>
      <c r="J644" s="4">
        <f t="shared" si="32"/>
        <v>4.681168439516666E-05</v>
      </c>
    </row>
    <row r="645" spans="2:10" ht="12.75">
      <c r="B645">
        <v>91.33165740966797</v>
      </c>
      <c r="C645">
        <v>-20</v>
      </c>
      <c r="D645">
        <v>250</v>
      </c>
      <c r="E645">
        <v>0.020675342782432337</v>
      </c>
      <c r="H645" s="2">
        <f t="shared" si="30"/>
        <v>0.025459587079867316</v>
      </c>
      <c r="I645" s="3">
        <f t="shared" si="31"/>
        <v>23.139854791186877</v>
      </c>
      <c r="J645" s="4">
        <f t="shared" si="32"/>
        <v>2.288899349753912E-05</v>
      </c>
    </row>
    <row r="646" spans="2:10" ht="12.75">
      <c r="B646">
        <v>104.5854263305664</v>
      </c>
      <c r="C646">
        <v>-20</v>
      </c>
      <c r="D646">
        <v>250</v>
      </c>
      <c r="E646">
        <v>0.02303353092018903</v>
      </c>
      <c r="H646" s="2">
        <f t="shared" si="30"/>
        <v>0.02620098785726759</v>
      </c>
      <c r="I646" s="3">
        <f t="shared" si="31"/>
        <v>13.75150404883111</v>
      </c>
      <c r="J646" s="4">
        <f t="shared" si="32"/>
        <v>1.003278344824709E-05</v>
      </c>
    </row>
    <row r="647" spans="2:10" ht="12.75">
      <c r="B647">
        <v>114.13316345214844</v>
      </c>
      <c r="C647">
        <v>-20</v>
      </c>
      <c r="D647">
        <v>250</v>
      </c>
      <c r="E647">
        <v>0.024240055901033022</v>
      </c>
      <c r="H647" s="2">
        <f aca="true" t="shared" si="33" ref="H647:H710">(((D647/kg3)*LN(1+EXP(kg3*(1/mu+C647/D647))))^x)/kg1*ATAN(B647/kvb)</f>
        <v>0.026635470217007722</v>
      </c>
      <c r="I647" s="3">
        <f t="shared" si="31"/>
        <v>9.882049471150832</v>
      </c>
      <c r="J647" s="4">
        <f t="shared" si="32"/>
        <v>5.738009745176539E-06</v>
      </c>
    </row>
    <row r="648" spans="2:10" ht="12.75">
      <c r="B648">
        <v>126.69597625732422</v>
      </c>
      <c r="C648">
        <v>-20</v>
      </c>
      <c r="D648">
        <v>250</v>
      </c>
      <c r="E648">
        <v>0.025391752530687598</v>
      </c>
      <c r="H648" s="2">
        <f t="shared" si="33"/>
        <v>0.027112810549338555</v>
      </c>
      <c r="I648" s="3">
        <f t="shared" si="31"/>
        <v>6.778019817934761</v>
      </c>
      <c r="J648" s="4">
        <f t="shared" si="32"/>
        <v>2.962040703562757E-06</v>
      </c>
    </row>
    <row r="649" spans="2:10" ht="12.75">
      <c r="B649">
        <v>142.1482391357422</v>
      </c>
      <c r="C649">
        <v>-20</v>
      </c>
      <c r="D649">
        <v>250</v>
      </c>
      <c r="E649">
        <v>0.02774994066844429</v>
      </c>
      <c r="H649" s="2">
        <f t="shared" si="33"/>
        <v>0.02758934450995237</v>
      </c>
      <c r="I649" s="3">
        <f t="shared" si="31"/>
        <v>-0.5787261328257219</v>
      </c>
      <c r="J649" s="4">
        <f t="shared" si="32"/>
        <v>2.579112612236187E-08</v>
      </c>
    </row>
    <row r="650" spans="2:10" ht="12.75">
      <c r="B650">
        <v>153.957275390625</v>
      </c>
      <c r="C650">
        <v>-20</v>
      </c>
      <c r="D650">
        <v>250</v>
      </c>
      <c r="E650">
        <v>0.02895646564928828</v>
      </c>
      <c r="H650" s="2">
        <f t="shared" si="33"/>
        <v>0.027891438636017656</v>
      </c>
      <c r="I650" s="3">
        <f t="shared" si="31"/>
        <v>-3.6780283414761326</v>
      </c>
      <c r="J650" s="4">
        <f t="shared" si="32"/>
        <v>1.1342825389961455E-06</v>
      </c>
    </row>
    <row r="651" spans="2:10" ht="12.75">
      <c r="B651">
        <v>173.11557006835938</v>
      </c>
      <c r="C651">
        <v>-20</v>
      </c>
      <c r="D651">
        <v>250</v>
      </c>
      <c r="E651">
        <v>0.02895646564928828</v>
      </c>
      <c r="H651" s="2">
        <f t="shared" si="33"/>
        <v>0.028296502593041655</v>
      </c>
      <c r="I651" s="3">
        <f t="shared" si="31"/>
        <v>-2.2791561105553853</v>
      </c>
      <c r="J651" s="4">
        <f t="shared" si="32"/>
        <v>4.3555123561038585E-07</v>
      </c>
    </row>
    <row r="652" spans="2:10" ht="12.75">
      <c r="B652">
        <v>189.2587890625</v>
      </c>
      <c r="C652">
        <v>-20</v>
      </c>
      <c r="D652">
        <v>250</v>
      </c>
      <c r="E652">
        <v>0.02895646564928828</v>
      </c>
      <c r="H652" s="2">
        <f t="shared" si="33"/>
        <v>0.02857575391225131</v>
      </c>
      <c r="I652" s="3">
        <f t="shared" si="31"/>
        <v>-1.3147728098036233</v>
      </c>
      <c r="J652" s="4">
        <f t="shared" si="32"/>
        <v>1.4494142671770585E-07</v>
      </c>
    </row>
    <row r="653" spans="2:10" ht="12.75">
      <c r="B653">
        <v>200.31407165527344</v>
      </c>
      <c r="C653">
        <v>-20</v>
      </c>
      <c r="D653">
        <v>250</v>
      </c>
      <c r="E653">
        <v>0.030108128806200982</v>
      </c>
      <c r="H653" s="2">
        <f t="shared" si="33"/>
        <v>0.028741591513949775</v>
      </c>
      <c r="I653" s="3">
        <f t="shared" si="31"/>
        <v>-4.538765265179014</v>
      </c>
      <c r="J653" s="4">
        <f t="shared" si="32"/>
        <v>1.8674241711132604E-06</v>
      </c>
    </row>
    <row r="654" spans="2:10" ht="12.75">
      <c r="B654">
        <v>222.4246063232422</v>
      </c>
      <c r="C654">
        <v>-20</v>
      </c>
      <c r="D654">
        <v>250</v>
      </c>
      <c r="E654">
        <v>0.030108128806200982</v>
      </c>
      <c r="H654" s="2">
        <f t="shared" si="33"/>
        <v>0.02902470603519505</v>
      </c>
      <c r="I654" s="3">
        <f t="shared" si="31"/>
        <v>-3.598439404785576</v>
      </c>
      <c r="J654" s="4">
        <f t="shared" si="32"/>
        <v>1.173804900734175E-06</v>
      </c>
    </row>
    <row r="655" spans="2:10" ht="12.75">
      <c r="B655">
        <v>240.0753631591797</v>
      </c>
      <c r="C655">
        <v>-20</v>
      </c>
      <c r="D655">
        <v>250</v>
      </c>
      <c r="E655">
        <v>0.030711374560252042</v>
      </c>
      <c r="H655" s="2">
        <f t="shared" si="33"/>
        <v>0.029213865815186164</v>
      </c>
      <c r="I655" s="3">
        <f t="shared" si="31"/>
        <v>-4.876072030341545</v>
      </c>
      <c r="J655" s="4">
        <f t="shared" si="32"/>
        <v>2.2425324415487824E-06</v>
      </c>
    </row>
    <row r="656" spans="2:10" ht="12.75">
      <c r="B656">
        <v>260.67840576171875</v>
      </c>
      <c r="C656">
        <v>-20</v>
      </c>
      <c r="D656">
        <v>250</v>
      </c>
      <c r="E656">
        <v>0.031314653787044976</v>
      </c>
      <c r="H656" s="2">
        <f t="shared" si="33"/>
        <v>0.0294026889618177</v>
      </c>
      <c r="I656" s="3">
        <f t="shared" si="31"/>
        <v>-6.1056553210825</v>
      </c>
      <c r="J656" s="4">
        <f t="shared" si="32"/>
        <v>3.6556094929063607E-06</v>
      </c>
    </row>
    <row r="657" spans="2:10" ht="12.75">
      <c r="B657">
        <v>287.1859130859375</v>
      </c>
      <c r="C657">
        <v>-20</v>
      </c>
      <c r="D657">
        <v>250</v>
      </c>
      <c r="E657">
        <v>0.03191789954109603</v>
      </c>
      <c r="H657" s="2">
        <f t="shared" si="33"/>
        <v>0.02960621150502494</v>
      </c>
      <c r="I657" s="3">
        <f t="shared" si="31"/>
        <v>-7.242607030248547</v>
      </c>
      <c r="J657" s="4">
        <f t="shared" si="32"/>
        <v>5.343901576114212E-06</v>
      </c>
    </row>
    <row r="658" spans="2:10" ht="12.75">
      <c r="B658">
        <v>316.6457214355469</v>
      </c>
      <c r="C658">
        <v>-20</v>
      </c>
      <c r="D658">
        <v>250</v>
      </c>
      <c r="E658">
        <v>0.03191789954109603</v>
      </c>
      <c r="H658" s="2">
        <f t="shared" si="33"/>
        <v>0.029792786473331143</v>
      </c>
      <c r="I658" s="3">
        <f t="shared" si="31"/>
        <v>-6.6580605187653</v>
      </c>
      <c r="J658" s="4">
        <f t="shared" si="32"/>
        <v>4.5161055507850825E-06</v>
      </c>
    </row>
    <row r="659" spans="2:10" ht="12.75">
      <c r="B659">
        <v>339.5100402832031</v>
      </c>
      <c r="C659">
        <v>-20</v>
      </c>
      <c r="D659">
        <v>250</v>
      </c>
      <c r="E659">
        <v>0.032521178767888965</v>
      </c>
      <c r="H659" s="2">
        <f t="shared" si="33"/>
        <v>0.029915447790109757</v>
      </c>
      <c r="I659" s="3">
        <f t="shared" si="31"/>
        <v>-8.012412453979303</v>
      </c>
      <c r="J659" s="4">
        <f t="shared" si="32"/>
        <v>6.789833928558191E-06</v>
      </c>
    </row>
    <row r="660" spans="2:10" ht="12.75">
      <c r="B660">
        <v>368.9698181152344</v>
      </c>
      <c r="C660">
        <v>-20</v>
      </c>
      <c r="D660">
        <v>250</v>
      </c>
      <c r="E660">
        <v>0.03367284192480167</v>
      </c>
      <c r="H660" s="2">
        <f t="shared" si="33"/>
        <v>0.030051227372885125</v>
      </c>
      <c r="I660" s="3">
        <f t="shared" si="31"/>
        <v>-10.755298171756179</v>
      </c>
      <c r="J660" s="4">
        <f t="shared" si="32"/>
        <v>1.3116091962653658E-05</v>
      </c>
    </row>
    <row r="661" spans="2:10" ht="12.75">
      <c r="B661">
        <v>393.2160949707031</v>
      </c>
      <c r="C661">
        <v>-20</v>
      </c>
      <c r="D661">
        <v>250</v>
      </c>
      <c r="E661">
        <v>0.03427608767885273</v>
      </c>
      <c r="H661" s="2">
        <f t="shared" si="33"/>
        <v>0.03014780285540131</v>
      </c>
      <c r="I661" s="3">
        <f t="shared" si="31"/>
        <v>-12.044212461267684</v>
      </c>
      <c r="J661" s="4">
        <f t="shared" si="32"/>
        <v>1.70427355835393E-05</v>
      </c>
    </row>
    <row r="662" spans="2:10" ht="12.75">
      <c r="B662">
        <v>419.03265380859375</v>
      </c>
      <c r="C662">
        <v>-20</v>
      </c>
      <c r="D662">
        <v>250</v>
      </c>
      <c r="E662">
        <v>0.03487936690564566</v>
      </c>
      <c r="H662" s="2">
        <f t="shared" si="33"/>
        <v>0.03023840949597258</v>
      </c>
      <c r="I662" s="3">
        <f t="shared" si="31"/>
        <v>-13.305738668444356</v>
      </c>
      <c r="J662" s="4">
        <f t="shared" si="32"/>
        <v>2.1538485678399444E-05</v>
      </c>
    </row>
    <row r="663" spans="2:10" ht="12.75">
      <c r="B663">
        <v>434.48492431640625</v>
      </c>
      <c r="C663">
        <v>-20</v>
      </c>
      <c r="D663">
        <v>250</v>
      </c>
      <c r="E663">
        <v>0.03603103006255836</v>
      </c>
      <c r="H663" s="2">
        <f t="shared" si="33"/>
        <v>0.03028751388214236</v>
      </c>
      <c r="I663" s="3">
        <f aca="true" t="shared" si="34" ref="I663:I697">100*(H663-E663)/E663</f>
        <v>-15.940471783470805</v>
      </c>
      <c r="J663" s="4">
        <f t="shared" si="32"/>
        <v>3.298797811470038E-05</v>
      </c>
    </row>
    <row r="664" spans="2:10" ht="12.75">
      <c r="B664">
        <v>460.992431640625</v>
      </c>
      <c r="C664">
        <v>-20</v>
      </c>
      <c r="D664">
        <v>250</v>
      </c>
      <c r="E664">
        <v>0.03723755504340235</v>
      </c>
      <c r="H664" s="2">
        <f t="shared" si="33"/>
        <v>0.03036411407988751</v>
      </c>
      <c r="I664" s="3">
        <f t="shared" si="34"/>
        <v>-18.458357310257018</v>
      </c>
      <c r="J664" s="4">
        <f t="shared" si="32"/>
        <v>4.72441906789238E-05</v>
      </c>
    </row>
    <row r="665" spans="2:10" ht="12.75">
      <c r="B665">
        <v>474.1833801269531</v>
      </c>
      <c r="C665">
        <v>-20</v>
      </c>
      <c r="D665">
        <v>250</v>
      </c>
      <c r="E665">
        <v>0.03784080079745341</v>
      </c>
      <c r="H665" s="2">
        <f t="shared" si="33"/>
        <v>0.03039905366696514</v>
      </c>
      <c r="I665" s="3">
        <f t="shared" si="34"/>
        <v>-19.66593458294117</v>
      </c>
      <c r="J665" s="4">
        <f t="shared" si="32"/>
        <v>5.5379600354130375E-05</v>
      </c>
    </row>
    <row r="666" spans="2:10" ht="12.75">
      <c r="B666">
        <v>488.1909484863281</v>
      </c>
      <c r="C666">
        <v>-20</v>
      </c>
      <c r="D666">
        <v>250</v>
      </c>
      <c r="E666">
        <v>0.03838921820031505</v>
      </c>
      <c r="H666" s="2">
        <f t="shared" si="33"/>
        <v>0.030434096602517068</v>
      </c>
      <c r="I666" s="3">
        <f t="shared" si="34"/>
        <v>-20.72228081407685</v>
      </c>
      <c r="J666" s="4">
        <f t="shared" si="32"/>
        <v>6.328395963575195E-05</v>
      </c>
    </row>
    <row r="667" spans="2:10" ht="12.75">
      <c r="B667">
        <v>498.5552978515625</v>
      </c>
      <c r="C667">
        <v>-20</v>
      </c>
      <c r="D667">
        <v>250</v>
      </c>
      <c r="E667">
        <v>0.0390473257782974</v>
      </c>
      <c r="H667" s="2">
        <f t="shared" si="33"/>
        <v>0.03045876205913214</v>
      </c>
      <c r="I667" s="3">
        <f t="shared" si="34"/>
        <v>-21.995267404301483</v>
      </c>
      <c r="J667" s="4">
        <f t="shared" si="32"/>
        <v>7.376342675816179E-05</v>
      </c>
    </row>
    <row r="668" spans="2:10" ht="12.75">
      <c r="B668">
        <v>13.316583633422852</v>
      </c>
      <c r="C668">
        <v>-25</v>
      </c>
      <c r="D668">
        <v>250</v>
      </c>
      <c r="E668">
        <v>0.00592293472909925</v>
      </c>
      <c r="H668" s="2">
        <f t="shared" si="33"/>
        <v>0.00254287911668458</v>
      </c>
      <c r="I668" s="3">
        <f t="shared" si="34"/>
        <v>-57.06724397634386</v>
      </c>
      <c r="J668" s="4">
        <f aca="true" t="shared" si="35" ref="J668:J731">(H668-E668)^2</f>
        <v>1.142477594301591E-05</v>
      </c>
    </row>
    <row r="669" spans="2:10" ht="12.75">
      <c r="B669">
        <v>25.81658363342285</v>
      </c>
      <c r="C669">
        <v>-25</v>
      </c>
      <c r="D669">
        <v>250</v>
      </c>
      <c r="E669">
        <v>0.005319655502306318</v>
      </c>
      <c r="H669" s="2">
        <f t="shared" si="33"/>
        <v>0.004292995596671163</v>
      </c>
      <c r="I669" s="3">
        <f t="shared" si="34"/>
        <v>-19.29936826153592</v>
      </c>
      <c r="J669" s="4">
        <f t="shared" si="35"/>
        <v>1.0540305618387845E-06</v>
      </c>
    </row>
    <row r="670" spans="2:10" ht="12.75">
      <c r="B670">
        <v>42.77638244628906</v>
      </c>
      <c r="C670">
        <v>-25</v>
      </c>
      <c r="D670">
        <v>250</v>
      </c>
      <c r="E670">
        <v>0.004167992345393615</v>
      </c>
      <c r="H670" s="2">
        <f t="shared" si="33"/>
        <v>0.005749202128847205</v>
      </c>
      <c r="I670" s="3">
        <f t="shared" si="34"/>
        <v>37.93696466839993</v>
      </c>
      <c r="J670" s="4">
        <f t="shared" si="35"/>
        <v>2.500224379289347E-06</v>
      </c>
    </row>
    <row r="671" spans="2:10" ht="12.75">
      <c r="B671">
        <v>58.98241424560547</v>
      </c>
      <c r="C671">
        <v>-25</v>
      </c>
      <c r="D671">
        <v>250</v>
      </c>
      <c r="E671">
        <v>0.004167992345393615</v>
      </c>
      <c r="H671" s="2">
        <f t="shared" si="33"/>
        <v>0.006564109613441</v>
      </c>
      <c r="I671" s="3">
        <f t="shared" si="34"/>
        <v>57.488523718032425</v>
      </c>
      <c r="J671" s="4">
        <f t="shared" si="35"/>
        <v>5.74137796223486E-06</v>
      </c>
    </row>
    <row r="672" spans="2:10" ht="12.75">
      <c r="B672">
        <v>77.38693237304688</v>
      </c>
      <c r="C672">
        <v>-25</v>
      </c>
      <c r="D672">
        <v>250</v>
      </c>
      <c r="E672">
        <v>0.004716409748255259</v>
      </c>
      <c r="H672" s="2">
        <f t="shared" si="33"/>
        <v>0.007141422358535715</v>
      </c>
      <c r="I672" s="3">
        <f t="shared" si="34"/>
        <v>51.416495591324306</v>
      </c>
      <c r="J672" s="4">
        <f t="shared" si="35"/>
        <v>5.880686160019228E-06</v>
      </c>
    </row>
    <row r="673" spans="2:10" ht="12.75">
      <c r="B673">
        <v>95.72864532470703</v>
      </c>
      <c r="C673">
        <v>-25</v>
      </c>
      <c r="D673">
        <v>250</v>
      </c>
      <c r="E673">
        <v>0.006526180483150308</v>
      </c>
      <c r="H673" s="2">
        <f t="shared" si="33"/>
        <v>0.007518944758452957</v>
      </c>
      <c r="I673" s="3">
        <f t="shared" si="34"/>
        <v>15.212026052080974</v>
      </c>
      <c r="J673" s="4">
        <f t="shared" si="35"/>
        <v>9.855809063171936E-07</v>
      </c>
    </row>
    <row r="674" spans="2:10" ht="12.75">
      <c r="B674">
        <v>111.24372100830078</v>
      </c>
      <c r="C674">
        <v>-25</v>
      </c>
      <c r="D674">
        <v>250</v>
      </c>
      <c r="E674">
        <v>0.008884368620907001</v>
      </c>
      <c r="H674" s="2">
        <f t="shared" si="33"/>
        <v>0.007748349517148949</v>
      </c>
      <c r="I674" s="3">
        <f t="shared" si="34"/>
        <v>-12.786717348543291</v>
      </c>
      <c r="J674" s="4">
        <f t="shared" si="35"/>
        <v>1.2905394041032476E-06</v>
      </c>
    </row>
    <row r="675" spans="2:10" ht="12.75">
      <c r="B675">
        <v>137.75125122070312</v>
      </c>
      <c r="C675">
        <v>-25</v>
      </c>
      <c r="D675">
        <v>250</v>
      </c>
      <c r="E675">
        <v>0.010036065250561577</v>
      </c>
      <c r="H675" s="2">
        <f t="shared" si="33"/>
        <v>0.008026823476859702</v>
      </c>
      <c r="I675" s="3">
        <f t="shared" si="34"/>
        <v>-20.02021433239931</v>
      </c>
      <c r="J675" s="4">
        <f t="shared" si="35"/>
        <v>4.037052505188658E-06</v>
      </c>
    </row>
    <row r="676" spans="2:10" ht="12.75">
      <c r="B676">
        <v>161.9974822998047</v>
      </c>
      <c r="C676">
        <v>-25</v>
      </c>
      <c r="D676">
        <v>250</v>
      </c>
      <c r="E676">
        <v>0.010639311004612635</v>
      </c>
      <c r="H676" s="2">
        <f t="shared" si="33"/>
        <v>0.00820469038379638</v>
      </c>
      <c r="I676" s="3">
        <f t="shared" si="34"/>
        <v>-22.88325456188595</v>
      </c>
      <c r="J676" s="4">
        <f t="shared" si="35"/>
        <v>5.927377567303725E-06</v>
      </c>
    </row>
    <row r="677" spans="2:10" ht="12.75">
      <c r="B677">
        <v>178.20350646972656</v>
      </c>
      <c r="C677">
        <v>-25</v>
      </c>
      <c r="D677">
        <v>250</v>
      </c>
      <c r="E677">
        <v>0.010639311004612635</v>
      </c>
      <c r="H677" s="2">
        <f t="shared" si="33"/>
        <v>0.008297366383623064</v>
      </c>
      <c r="I677" s="3">
        <f t="shared" si="34"/>
        <v>-22.01218311951055</v>
      </c>
      <c r="J677" s="4">
        <f t="shared" si="35"/>
        <v>5.484704607781985E-06</v>
      </c>
    </row>
    <row r="678" spans="2:10" ht="12.75">
      <c r="B678">
        <v>194.4095458984375</v>
      </c>
      <c r="C678">
        <v>-25</v>
      </c>
      <c r="D678">
        <v>250</v>
      </c>
      <c r="E678">
        <v>0.010639311004612635</v>
      </c>
      <c r="H678" s="2">
        <f t="shared" si="33"/>
        <v>0.008374956373287912</v>
      </c>
      <c r="I678" s="3">
        <f t="shared" si="34"/>
        <v>-21.282906668890686</v>
      </c>
      <c r="J678" s="4">
        <f t="shared" si="35"/>
        <v>5.1273018964017224E-06</v>
      </c>
    </row>
    <row r="679" spans="2:10" ht="12.75">
      <c r="B679">
        <v>215.01255798339844</v>
      </c>
      <c r="C679">
        <v>-25</v>
      </c>
      <c r="D679">
        <v>250</v>
      </c>
      <c r="E679">
        <v>0.010639311004612635</v>
      </c>
      <c r="H679" s="2">
        <f t="shared" si="33"/>
        <v>0.00845704049216829</v>
      </c>
      <c r="I679" s="3">
        <f t="shared" si="34"/>
        <v>-20.511389426422728</v>
      </c>
      <c r="J679" s="4">
        <f t="shared" si="35"/>
        <v>4.762304589484107E-06</v>
      </c>
    </row>
    <row r="680" spans="2:10" ht="12.75">
      <c r="B680">
        <v>231.2185821533203</v>
      </c>
      <c r="C680">
        <v>-25</v>
      </c>
      <c r="D680">
        <v>250</v>
      </c>
      <c r="E680">
        <v>0.010639311004612635</v>
      </c>
      <c r="H680" s="2">
        <f t="shared" si="33"/>
        <v>0.008511499442537932</v>
      </c>
      <c r="I680" s="3">
        <f t="shared" si="34"/>
        <v>-19.99952404015822</v>
      </c>
      <c r="J680" s="4">
        <f t="shared" si="35"/>
        <v>4.527582043698788E-06</v>
      </c>
    </row>
    <row r="681" spans="2:10" ht="12.75">
      <c r="B681">
        <v>244.47235107421875</v>
      </c>
      <c r="C681">
        <v>-25</v>
      </c>
      <c r="D681">
        <v>250</v>
      </c>
      <c r="E681">
        <v>0.010639311004612635</v>
      </c>
      <c r="H681" s="2">
        <f t="shared" si="33"/>
        <v>0.008550749111688474</v>
      </c>
      <c r="I681" s="3">
        <f t="shared" si="34"/>
        <v>-19.630612283245338</v>
      </c>
      <c r="J681" s="4">
        <f t="shared" si="35"/>
        <v>4.362090780574954E-06</v>
      </c>
    </row>
    <row r="682" spans="2:10" ht="12.75">
      <c r="B682">
        <v>256.2814025878906</v>
      </c>
      <c r="C682">
        <v>-25</v>
      </c>
      <c r="D682">
        <v>250</v>
      </c>
      <c r="E682">
        <v>0.010639311004612635</v>
      </c>
      <c r="H682" s="2">
        <f t="shared" si="33"/>
        <v>0.008582345475945304</v>
      </c>
      <c r="I682" s="3">
        <f t="shared" si="34"/>
        <v>-19.333634741719095</v>
      </c>
      <c r="J682" s="4">
        <f t="shared" si="35"/>
        <v>4.231107186125674E-06</v>
      </c>
    </row>
    <row r="683" spans="2:10" ht="12.75">
      <c r="B683">
        <v>270.2889404296875</v>
      </c>
      <c r="C683">
        <v>-25</v>
      </c>
      <c r="D683">
        <v>250</v>
      </c>
      <c r="E683">
        <v>0.011242556758663693</v>
      </c>
      <c r="H683" s="2">
        <f t="shared" si="33"/>
        <v>0.008616286868479279</v>
      </c>
      <c r="I683" s="3">
        <f t="shared" si="34"/>
        <v>-23.360076774000444</v>
      </c>
      <c r="J683" s="4">
        <f t="shared" si="35"/>
        <v>6.897293536089257E-06</v>
      </c>
    </row>
    <row r="684" spans="2:10" ht="12.75">
      <c r="B684">
        <v>284.9874267578125</v>
      </c>
      <c r="C684">
        <v>-25</v>
      </c>
      <c r="D684">
        <v>250</v>
      </c>
      <c r="E684">
        <v>0.011242556758663693</v>
      </c>
      <c r="H684" s="2">
        <f t="shared" si="33"/>
        <v>0.008648353459164019</v>
      </c>
      <c r="I684" s="3">
        <f t="shared" si="34"/>
        <v>-23.074851701331553</v>
      </c>
      <c r="J684" s="4">
        <f t="shared" si="35"/>
        <v>6.729890759135E-06</v>
      </c>
    </row>
    <row r="685" spans="2:10" ht="12.75">
      <c r="B685">
        <v>294.53515625</v>
      </c>
      <c r="C685">
        <v>-25</v>
      </c>
      <c r="D685">
        <v>250</v>
      </c>
      <c r="E685">
        <v>0.011242556758663693</v>
      </c>
      <c r="H685" s="2">
        <f t="shared" si="33"/>
        <v>0.008667485313080137</v>
      </c>
      <c r="I685" s="3">
        <f t="shared" si="34"/>
        <v>-22.90467818718518</v>
      </c>
      <c r="J685" s="4">
        <f t="shared" si="35"/>
        <v>6.630992949859785E-06</v>
      </c>
    </row>
    <row r="686" spans="2:10" ht="12.75">
      <c r="B686">
        <v>307.09796142578125</v>
      </c>
      <c r="C686">
        <v>-25</v>
      </c>
      <c r="D686">
        <v>250</v>
      </c>
      <c r="E686">
        <v>0.011242556758663693</v>
      </c>
      <c r="H686" s="2">
        <f t="shared" si="33"/>
        <v>0.008690862870249907</v>
      </c>
      <c r="I686" s="3">
        <f t="shared" si="34"/>
        <v>-22.69674010271204</v>
      </c>
      <c r="J686" s="4">
        <f t="shared" si="35"/>
        <v>6.511141700168267E-06</v>
      </c>
    </row>
    <row r="687" spans="2:10" ht="12.75">
      <c r="B687">
        <v>312.24871826171875</v>
      </c>
      <c r="C687">
        <v>-25</v>
      </c>
      <c r="D687">
        <v>250</v>
      </c>
      <c r="E687">
        <v>0.011845835985456625</v>
      </c>
      <c r="H687" s="2">
        <f t="shared" si="33"/>
        <v>0.008699908670207646</v>
      </c>
      <c r="I687" s="3">
        <f t="shared" si="34"/>
        <v>-26.557241879013848</v>
      </c>
      <c r="J687" s="4">
        <f t="shared" si="35"/>
        <v>9.896858672829651E-06</v>
      </c>
    </row>
    <row r="688" spans="2:10" ht="12.75">
      <c r="B688">
        <v>322.5502624511719</v>
      </c>
      <c r="C688">
        <v>-25</v>
      </c>
      <c r="D688">
        <v>250</v>
      </c>
      <c r="E688">
        <v>0.011845835985456625</v>
      </c>
      <c r="H688" s="2">
        <f t="shared" si="33"/>
        <v>0.008717140691264905</v>
      </c>
      <c r="I688" s="3">
        <f t="shared" si="34"/>
        <v>-26.411772862910507</v>
      </c>
      <c r="J688" s="4">
        <f t="shared" si="35"/>
        <v>9.788734243897416E-06</v>
      </c>
    </row>
    <row r="689" spans="2:10" ht="12.75">
      <c r="B689">
        <v>335.80401611328125</v>
      </c>
      <c r="C689">
        <v>-25</v>
      </c>
      <c r="D689">
        <v>250</v>
      </c>
      <c r="E689">
        <v>0.011845835985456625</v>
      </c>
      <c r="H689" s="2">
        <f t="shared" si="33"/>
        <v>0.008737767741797046</v>
      </c>
      <c r="I689" s="3">
        <f t="shared" si="34"/>
        <v>-26.237643738064733</v>
      </c>
      <c r="J689" s="4">
        <f t="shared" si="35"/>
        <v>9.66008820724514E-06</v>
      </c>
    </row>
    <row r="690" spans="2:10" ht="12.75">
      <c r="B690">
        <v>353.45477294921875</v>
      </c>
      <c r="C690">
        <v>-25</v>
      </c>
      <c r="D690">
        <v>250</v>
      </c>
      <c r="E690">
        <v>0.012394253388318269</v>
      </c>
      <c r="H690" s="2">
        <f t="shared" si="33"/>
        <v>0.008762852755129107</v>
      </c>
      <c r="I690" s="3">
        <f t="shared" si="34"/>
        <v>-29.29906723233366</v>
      </c>
      <c r="J690" s="4">
        <f t="shared" si="35"/>
        <v>1.318707055872665E-05</v>
      </c>
    </row>
    <row r="691" spans="2:10" ht="12.75">
      <c r="B691">
        <v>366.7085266113281</v>
      </c>
      <c r="C691">
        <v>-25</v>
      </c>
      <c r="D691">
        <v>250</v>
      </c>
      <c r="E691">
        <v>0.012394253388318269</v>
      </c>
      <c r="H691" s="2">
        <f t="shared" si="33"/>
        <v>0.008780111589542505</v>
      </c>
      <c r="I691" s="3">
        <f t="shared" si="34"/>
        <v>-29.159818550927284</v>
      </c>
      <c r="J691" s="4">
        <f t="shared" si="35"/>
        <v>1.3062020941658114E-05</v>
      </c>
    </row>
    <row r="692" spans="2:10" ht="12.75">
      <c r="B692">
        <v>392.4623107910156</v>
      </c>
      <c r="C692">
        <v>-25</v>
      </c>
      <c r="D692">
        <v>250</v>
      </c>
      <c r="E692">
        <v>0.012997499142369327</v>
      </c>
      <c r="H692" s="2">
        <f t="shared" si="33"/>
        <v>0.008810333563471471</v>
      </c>
      <c r="I692" s="3">
        <f t="shared" si="34"/>
        <v>-32.21516334052686</v>
      </c>
      <c r="J692" s="4">
        <f t="shared" si="35"/>
        <v>1.753235558510702E-05</v>
      </c>
    </row>
    <row r="693" spans="2:10" ht="12.75">
      <c r="B693">
        <v>413.88189697265625</v>
      </c>
      <c r="C693">
        <v>-25</v>
      </c>
      <c r="D693">
        <v>250</v>
      </c>
      <c r="E693">
        <v>0.012997499142369327</v>
      </c>
      <c r="H693" s="2">
        <f t="shared" si="33"/>
        <v>0.008832619161038209</v>
      </c>
      <c r="I693" s="3">
        <f t="shared" si="34"/>
        <v>-32.043702682421554</v>
      </c>
      <c r="J693" s="4">
        <f t="shared" si="35"/>
        <v>1.7346225258892698E-05</v>
      </c>
    </row>
    <row r="694" spans="2:10" ht="12.75">
      <c r="B694">
        <v>427.0728454589844</v>
      </c>
      <c r="C694">
        <v>-25</v>
      </c>
      <c r="D694">
        <v>250</v>
      </c>
      <c r="E694">
        <v>0.012997499142369327</v>
      </c>
      <c r="H694" s="2">
        <f t="shared" si="33"/>
        <v>0.008845236458857094</v>
      </c>
      <c r="I694" s="3">
        <f t="shared" si="34"/>
        <v>-31.946627870716007</v>
      </c>
      <c r="J694" s="4">
        <f t="shared" si="35"/>
        <v>1.7241285392888212E-05</v>
      </c>
    </row>
    <row r="695" spans="2:10" ht="12.75">
      <c r="B695">
        <v>447.7386779785156</v>
      </c>
      <c r="C695">
        <v>-25</v>
      </c>
      <c r="D695">
        <v>250</v>
      </c>
      <c r="E695">
        <v>0.012997499142369327</v>
      </c>
      <c r="H695" s="2">
        <f t="shared" si="33"/>
        <v>0.008863515292375782</v>
      </c>
      <c r="I695" s="3">
        <f t="shared" si="34"/>
        <v>-31.805994404858694</v>
      </c>
      <c r="J695" s="4">
        <f t="shared" si="35"/>
        <v>1.7089822472007454E-05</v>
      </c>
    </row>
    <row r="696" spans="2:10" ht="12.75">
      <c r="B696">
        <v>470.5401916503906</v>
      </c>
      <c r="C696">
        <v>-25</v>
      </c>
      <c r="D696">
        <v>250</v>
      </c>
      <c r="E696">
        <v>0.012997499142369327</v>
      </c>
      <c r="H696" s="2">
        <f t="shared" si="33"/>
        <v>0.008881827412437194</v>
      </c>
      <c r="I696" s="3">
        <f t="shared" si="34"/>
        <v>-31.665104839405924</v>
      </c>
      <c r="J696" s="4">
        <f t="shared" si="35"/>
        <v>1.693875378856256E-05</v>
      </c>
    </row>
    <row r="697" spans="2:10" ht="12.75">
      <c r="B697">
        <v>493.3416748046875</v>
      </c>
      <c r="C697">
        <v>-25</v>
      </c>
      <c r="D697">
        <v>250</v>
      </c>
      <c r="E697">
        <v>0.01360077836916226</v>
      </c>
      <c r="H697" s="2">
        <f t="shared" si="33"/>
        <v>0.008898452859178148</v>
      </c>
      <c r="I697" s="3">
        <f t="shared" si="34"/>
        <v>-34.57394409606685</v>
      </c>
      <c r="J697" s="4">
        <f t="shared" si="35"/>
        <v>2.2111865201847343E-05</v>
      </c>
    </row>
    <row r="698" spans="2:10" ht="12.75">
      <c r="B698">
        <v>12.662212371826172</v>
      </c>
      <c r="C698">
        <v>0</v>
      </c>
      <c r="D698" s="1">
        <v>360</v>
      </c>
      <c r="E698">
        <v>0.20168068772016615</v>
      </c>
      <c r="H698" s="2">
        <f t="shared" si="33"/>
        <v>0.13016242370841552</v>
      </c>
      <c r="I698" s="3">
        <f aca="true" t="shared" si="36" ref="I698:I729">100*(H698-E698)/E698</f>
        <v>-35.4611365223937</v>
      </c>
      <c r="J698" s="4">
        <f t="shared" si="35"/>
        <v>0.0051148620872544645</v>
      </c>
    </row>
    <row r="699" spans="2:10" ht="12.75">
      <c r="B699">
        <v>15.59152889251709</v>
      </c>
      <c r="C699">
        <v>0</v>
      </c>
      <c r="D699" s="1">
        <v>360</v>
      </c>
      <c r="E699">
        <v>0.2250674004433589</v>
      </c>
      <c r="H699" s="2">
        <f t="shared" si="33"/>
        <v>0.15593844569710855</v>
      </c>
      <c r="I699" s="3">
        <f t="shared" si="36"/>
        <v>-30.71477904399911</v>
      </c>
      <c r="J699" s="4">
        <f t="shared" si="35"/>
        <v>0.00477881238430913</v>
      </c>
    </row>
    <row r="700" spans="2:10" ht="12.75">
      <c r="B700">
        <v>20.032758712768555</v>
      </c>
      <c r="C700">
        <v>0</v>
      </c>
      <c r="D700" s="1">
        <v>360</v>
      </c>
      <c r="E700">
        <v>0.2456001366057157</v>
      </c>
      <c r="H700" s="2">
        <f t="shared" si="33"/>
        <v>0.19103159944991221</v>
      </c>
      <c r="I700" s="3">
        <f t="shared" si="36"/>
        <v>-22.218447395820196</v>
      </c>
      <c r="J700" s="4">
        <f t="shared" si="35"/>
        <v>0.002977725247324305</v>
      </c>
    </row>
    <row r="701" spans="2:10" ht="12.75">
      <c r="B701">
        <v>22.30061912536621</v>
      </c>
      <c r="C701">
        <v>0</v>
      </c>
      <c r="D701" s="1">
        <v>360</v>
      </c>
      <c r="E701">
        <v>0.2615348168930832</v>
      </c>
      <c r="H701" s="2">
        <f t="shared" si="33"/>
        <v>0.20712291866446872</v>
      </c>
      <c r="I701" s="3">
        <f t="shared" si="36"/>
        <v>-20.804839246645454</v>
      </c>
      <c r="J701" s="4">
        <f t="shared" si="35"/>
        <v>0.002960654668841102</v>
      </c>
    </row>
    <row r="702" spans="2:10" ht="12.75">
      <c r="B702">
        <v>26.647348403930664</v>
      </c>
      <c r="C702">
        <v>0</v>
      </c>
      <c r="D702" s="1">
        <v>360</v>
      </c>
      <c r="E702">
        <v>0.2780244216103739</v>
      </c>
      <c r="H702" s="2">
        <f t="shared" si="33"/>
        <v>0.23473126368801694</v>
      </c>
      <c r="I702" s="3">
        <f t="shared" si="36"/>
        <v>-15.571710453201982</v>
      </c>
      <c r="J702" s="4">
        <f t="shared" si="35"/>
        <v>0.0018742975228901375</v>
      </c>
    </row>
    <row r="703" spans="2:10" ht="12.75">
      <c r="B703">
        <v>29.671157836914062</v>
      </c>
      <c r="C703">
        <v>0</v>
      </c>
      <c r="D703" s="1">
        <v>360</v>
      </c>
      <c r="E703">
        <v>0.2911844071678711</v>
      </c>
      <c r="H703" s="2">
        <f t="shared" si="33"/>
        <v>0.251641637742784</v>
      </c>
      <c r="I703" s="3">
        <f t="shared" si="36"/>
        <v>-13.579974906516975</v>
      </c>
      <c r="J703" s="4">
        <f t="shared" si="35"/>
        <v>0.0015636306138056039</v>
      </c>
    </row>
    <row r="704" spans="2:10" ht="12.75">
      <c r="B704">
        <v>34.773841857910156</v>
      </c>
      <c r="C704">
        <v>0</v>
      </c>
      <c r="D704" s="1">
        <v>360</v>
      </c>
      <c r="E704">
        <v>0.306009190208556</v>
      </c>
      <c r="H704" s="2">
        <f t="shared" si="33"/>
        <v>0.27646143186885674</v>
      </c>
      <c r="I704" s="3">
        <f t="shared" si="36"/>
        <v>-9.655840179035609</v>
      </c>
      <c r="J704" s="4">
        <f t="shared" si="35"/>
        <v>0.0008730700229012665</v>
      </c>
    </row>
    <row r="705" spans="2:10" ht="12.75">
      <c r="B705">
        <v>39.97101974487305</v>
      </c>
      <c r="C705">
        <v>0</v>
      </c>
      <c r="D705" s="1">
        <v>360</v>
      </c>
      <c r="E705">
        <v>0.3201997790850611</v>
      </c>
      <c r="H705" s="2">
        <f t="shared" si="33"/>
        <v>0.2976805112980622</v>
      </c>
      <c r="I705" s="3">
        <f t="shared" si="36"/>
        <v>-7.032880488345565</v>
      </c>
      <c r="J705" s="4">
        <f t="shared" si="35"/>
        <v>0.0005071174216625647</v>
      </c>
    </row>
    <row r="706" spans="2:10" ht="12.75">
      <c r="B706">
        <v>45.92415237426758</v>
      </c>
      <c r="C706">
        <v>0</v>
      </c>
      <c r="D706" s="1">
        <v>360</v>
      </c>
      <c r="E706">
        <v>0.3327255462849603</v>
      </c>
      <c r="H706" s="2">
        <f t="shared" si="33"/>
        <v>0.31793021898283147</v>
      </c>
      <c r="I706" s="3">
        <f t="shared" si="36"/>
        <v>-4.4467061418414495</v>
      </c>
      <c r="J706" s="4">
        <f t="shared" si="35"/>
        <v>0.00021890170997711925</v>
      </c>
    </row>
    <row r="707" spans="2:10" ht="12.75">
      <c r="B707">
        <v>51.78278732299805</v>
      </c>
      <c r="C707">
        <v>0</v>
      </c>
      <c r="D707" s="1">
        <v>360</v>
      </c>
      <c r="E707">
        <v>0.3435864918082538</v>
      </c>
      <c r="H707" s="2">
        <f t="shared" si="33"/>
        <v>0.3345000858129567</v>
      </c>
      <c r="I707" s="3">
        <f t="shared" si="36"/>
        <v>-2.6445760272694194</v>
      </c>
      <c r="J707" s="4">
        <f t="shared" si="35"/>
        <v>8.256277391137083E-05</v>
      </c>
    </row>
    <row r="708" spans="2:10" ht="12.75">
      <c r="B708">
        <v>57.73591995239258</v>
      </c>
      <c r="C708">
        <v>0</v>
      </c>
      <c r="D708" s="1">
        <v>360</v>
      </c>
      <c r="E708">
        <v>0.35444743733154727</v>
      </c>
      <c r="H708" s="2">
        <f t="shared" si="33"/>
        <v>0.3486471162983176</v>
      </c>
      <c r="I708" s="3">
        <f t="shared" si="36"/>
        <v>-1.6364403920923443</v>
      </c>
      <c r="J708" s="4">
        <f t="shared" si="35"/>
        <v>3.364372408852614E-05</v>
      </c>
    </row>
    <row r="709" spans="2:10" ht="12.75">
      <c r="B709">
        <v>62.838600158691406</v>
      </c>
      <c r="C709">
        <v>0</v>
      </c>
      <c r="D709" s="1">
        <v>360</v>
      </c>
      <c r="E709">
        <v>0.36411924006731966</v>
      </c>
      <c r="H709" s="2">
        <f t="shared" si="33"/>
        <v>0.3590414628550421</v>
      </c>
      <c r="I709" s="3">
        <f t="shared" si="36"/>
        <v>-1.3945369136052073</v>
      </c>
      <c r="J709" s="4">
        <f t="shared" si="35"/>
        <v>2.578382141752501E-05</v>
      </c>
    </row>
    <row r="710" spans="2:10" ht="12.75">
      <c r="B710">
        <v>71.05958557128906</v>
      </c>
      <c r="C710">
        <v>0</v>
      </c>
      <c r="D710" s="1">
        <v>360</v>
      </c>
      <c r="E710">
        <v>0.37601078890962103</v>
      </c>
      <c r="H710" s="2">
        <f t="shared" si="33"/>
        <v>0.373137562270984</v>
      </c>
      <c r="I710" s="3">
        <f t="shared" si="36"/>
        <v>-0.7641340949202537</v>
      </c>
      <c r="J710" s="4">
        <f t="shared" si="35"/>
        <v>8.255431316973495E-06</v>
      </c>
    </row>
    <row r="711" spans="2:10" ht="12.75">
      <c r="B711">
        <v>76.16227722167969</v>
      </c>
      <c r="C711">
        <v>0</v>
      </c>
      <c r="D711" s="1">
        <v>360</v>
      </c>
      <c r="E711">
        <v>0.3840177578720786</v>
      </c>
      <c r="H711" s="2">
        <f aca="true" t="shared" si="37" ref="H711:H774">(((D711/kg3)*LN(1+EXP(kg3*(1/mu+C711/D711))))^x)/kg1*ATAN(B711/kvb)</f>
        <v>0.3805641406988125</v>
      </c>
      <c r="I711" s="3">
        <f t="shared" si="36"/>
        <v>-0.8993378828112771</v>
      </c>
      <c r="J711" s="4">
        <f t="shared" si="35"/>
        <v>1.1927471579478444E-05</v>
      </c>
    </row>
    <row r="712" spans="2:10" ht="12.75">
      <c r="B712">
        <v>80.60350036621094</v>
      </c>
      <c r="C712">
        <v>0</v>
      </c>
      <c r="D712" s="1">
        <v>360</v>
      </c>
      <c r="E712">
        <v>0.39083558404701496</v>
      </c>
      <c r="H712" s="2">
        <f t="shared" si="37"/>
        <v>0.38635455580289163</v>
      </c>
      <c r="I712" s="3">
        <f t="shared" si="36"/>
        <v>-1.1465251443390303</v>
      </c>
      <c r="J712" s="4">
        <f t="shared" si="35"/>
        <v>2.007961412463102E-05</v>
      </c>
    </row>
    <row r="713" spans="2:10" ht="12.75">
      <c r="B713">
        <v>86.4621353149414</v>
      </c>
      <c r="C713">
        <v>0</v>
      </c>
      <c r="D713" s="1">
        <v>360</v>
      </c>
      <c r="E713">
        <v>0.397732679956208</v>
      </c>
      <c r="H713" s="2">
        <f t="shared" si="37"/>
        <v>0.39317994413717966</v>
      </c>
      <c r="I713" s="3">
        <f t="shared" si="36"/>
        <v>-1.144672300885508</v>
      </c>
      <c r="J713" s="4">
        <f t="shared" si="35"/>
        <v>2.0727403437863462E-05</v>
      </c>
    </row>
    <row r="714" spans="2:10" ht="12.75">
      <c r="B714">
        <v>93.92717742919922</v>
      </c>
      <c r="C714">
        <v>0</v>
      </c>
      <c r="D714" s="1">
        <v>360</v>
      </c>
      <c r="E714">
        <v>0.40344062098117084</v>
      </c>
      <c r="H714" s="2">
        <f t="shared" si="37"/>
        <v>0.40075770810712763</v>
      </c>
      <c r="I714" s="3">
        <f t="shared" si="36"/>
        <v>-0.6650081163166819</v>
      </c>
      <c r="J714" s="4">
        <f t="shared" si="35"/>
        <v>7.198021489706789E-06</v>
      </c>
    </row>
    <row r="715" spans="2:10" ht="12.75">
      <c r="B715">
        <v>100.5417709350586</v>
      </c>
      <c r="C715">
        <v>0</v>
      </c>
      <c r="D715" s="1">
        <v>360</v>
      </c>
      <c r="E715">
        <v>0.41025844715610726</v>
      </c>
      <c r="H715" s="2">
        <f t="shared" si="37"/>
        <v>0.4066086162663512</v>
      </c>
      <c r="I715" s="3">
        <f t="shared" si="36"/>
        <v>-0.8896418623568941</v>
      </c>
      <c r="J715" s="4">
        <f t="shared" si="35"/>
        <v>1.3321265523817565E-05</v>
      </c>
    </row>
    <row r="716" spans="2:10" ht="12.75">
      <c r="B716">
        <v>107.91230010986328</v>
      </c>
      <c r="C716">
        <v>0</v>
      </c>
      <c r="D716" s="1">
        <v>360</v>
      </c>
      <c r="E716">
        <v>0.41763120380932145</v>
      </c>
      <c r="H716" s="2">
        <f t="shared" si="37"/>
        <v>0.4123435693561983</v>
      </c>
      <c r="I716" s="3">
        <f t="shared" si="36"/>
        <v>-1.2661013844016598</v>
      </c>
      <c r="J716" s="4">
        <f t="shared" si="35"/>
        <v>2.79590781098548E-05</v>
      </c>
    </row>
    <row r="717" spans="2:10" ht="12.75">
      <c r="B717">
        <v>116.03880310058594</v>
      </c>
      <c r="C717">
        <v>0</v>
      </c>
      <c r="D717" s="1">
        <v>360</v>
      </c>
      <c r="E717">
        <v>0.422784208307652</v>
      </c>
      <c r="H717" s="2">
        <f t="shared" si="37"/>
        <v>0.41787502119917025</v>
      </c>
      <c r="I717" s="3">
        <f t="shared" si="36"/>
        <v>-1.1611566875055652</v>
      </c>
      <c r="J717" s="4">
        <f t="shared" si="35"/>
        <v>2.410011806608351E-05</v>
      </c>
    </row>
    <row r="718" spans="2:10" ht="12.75">
      <c r="B718">
        <v>124.9212417602539</v>
      </c>
      <c r="C718">
        <v>0</v>
      </c>
      <c r="D718" s="1">
        <v>360</v>
      </c>
      <c r="E718">
        <v>0.4284921553809694</v>
      </c>
      <c r="H718" s="2">
        <f t="shared" si="37"/>
        <v>0.42314261819164384</v>
      </c>
      <c r="I718" s="3">
        <f t="shared" si="36"/>
        <v>-1.2484562721035894</v>
      </c>
      <c r="J718" s="4">
        <f t="shared" si="35"/>
        <v>2.8617548139977324E-05</v>
      </c>
    </row>
    <row r="719" spans="2:10" ht="12.75">
      <c r="B719">
        <v>134.55966186523438</v>
      </c>
      <c r="C719">
        <v>0</v>
      </c>
      <c r="D719" s="1">
        <v>360</v>
      </c>
      <c r="E719">
        <v>0.43420009640593227</v>
      </c>
      <c r="H719" s="2">
        <f t="shared" si="37"/>
        <v>0.4281090152334366</v>
      </c>
      <c r="I719" s="3">
        <f t="shared" si="36"/>
        <v>-1.4028281483385832</v>
      </c>
      <c r="J719" s="4">
        <f t="shared" si="35"/>
        <v>3.710126984993138E-05</v>
      </c>
    </row>
    <row r="720" spans="2:10" ht="12.75">
      <c r="B720">
        <v>144.85951232910156</v>
      </c>
      <c r="C720">
        <v>0</v>
      </c>
      <c r="D720" s="1">
        <v>360</v>
      </c>
      <c r="E720">
        <v>0.4381639460200327</v>
      </c>
      <c r="H720" s="2">
        <f t="shared" si="37"/>
        <v>0.43271575786069916</v>
      </c>
      <c r="I720" s="3">
        <f t="shared" si="36"/>
        <v>-1.243413158207334</v>
      </c>
      <c r="J720" s="4">
        <f t="shared" si="35"/>
        <v>2.968275421950248E-05</v>
      </c>
    </row>
    <row r="721" spans="2:10" ht="12.75">
      <c r="B721">
        <v>156.76577758789062</v>
      </c>
      <c r="C721">
        <v>0</v>
      </c>
      <c r="D721" s="1">
        <v>360</v>
      </c>
      <c r="E721">
        <v>0.44331695051836334</v>
      </c>
      <c r="H721" s="2">
        <f t="shared" si="37"/>
        <v>0.4373133700274524</v>
      </c>
      <c r="I721" s="3">
        <f t="shared" si="36"/>
        <v>-1.354241132420279</v>
      </c>
      <c r="J721" s="4">
        <f t="shared" si="35"/>
        <v>3.604297871084634E-05</v>
      </c>
    </row>
    <row r="722" spans="2:10" ht="12.75">
      <c r="B722">
        <v>169.99496459960938</v>
      </c>
      <c r="C722">
        <v>0</v>
      </c>
      <c r="D722" s="1">
        <v>360</v>
      </c>
      <c r="E722">
        <v>0.4490248915433262</v>
      </c>
      <c r="H722" s="2">
        <f t="shared" si="37"/>
        <v>0.44168942922063026</v>
      </c>
      <c r="I722" s="3">
        <f t="shared" si="36"/>
        <v>-1.6336426912734179</v>
      </c>
      <c r="J722" s="4">
        <f t="shared" si="35"/>
        <v>5.380900748769172E-05</v>
      </c>
    </row>
    <row r="723" spans="2:10" ht="12.75">
      <c r="B723">
        <v>181.145263671875</v>
      </c>
      <c r="C723">
        <v>0</v>
      </c>
      <c r="D723" s="1">
        <v>360</v>
      </c>
      <c r="E723">
        <v>0.45298874115742666</v>
      </c>
      <c r="H723" s="2">
        <f t="shared" si="37"/>
        <v>0.4448945915934152</v>
      </c>
      <c r="I723" s="3">
        <f t="shared" si="36"/>
        <v>-1.7868323930811545</v>
      </c>
      <c r="J723" s="4">
        <f t="shared" si="35"/>
        <v>6.551525716458665E-05</v>
      </c>
    </row>
    <row r="724" spans="2:10" ht="12.75">
      <c r="B724">
        <v>189.9332275390625</v>
      </c>
      <c r="C724">
        <v>0</v>
      </c>
      <c r="D724" s="1">
        <v>360</v>
      </c>
      <c r="E724">
        <v>0.4558427177182626</v>
      </c>
      <c r="H724" s="2">
        <f t="shared" si="37"/>
        <v>0.44716183161489215</v>
      </c>
      <c r="I724" s="3">
        <f t="shared" si="36"/>
        <v>-1.9043599395034696</v>
      </c>
      <c r="J724" s="4">
        <f t="shared" si="35"/>
        <v>7.535778353969068E-05</v>
      </c>
    </row>
    <row r="725" spans="2:10" ht="12.75">
      <c r="B725">
        <v>201.08352661132812</v>
      </c>
      <c r="C725">
        <v>0</v>
      </c>
      <c r="D725" s="1">
        <v>360</v>
      </c>
      <c r="E725">
        <v>0.45869668823074405</v>
      </c>
      <c r="H725" s="2">
        <f t="shared" si="37"/>
        <v>0.449759379788049</v>
      </c>
      <c r="I725" s="3">
        <f t="shared" si="36"/>
        <v>-1.9484135534458518</v>
      </c>
      <c r="J725" s="4">
        <f t="shared" si="35"/>
        <v>7.987548219986876E-05</v>
      </c>
    </row>
    <row r="726" spans="2:10" ht="12.75">
      <c r="B726">
        <v>210.62744140625</v>
      </c>
      <c r="C726">
        <v>0</v>
      </c>
      <c r="D726" s="1">
        <v>360</v>
      </c>
      <c r="E726">
        <v>0.46044077964160646</v>
      </c>
      <c r="H726" s="2">
        <f t="shared" si="37"/>
        <v>0.4517684997070964</v>
      </c>
      <c r="I726" s="3">
        <f t="shared" si="36"/>
        <v>-1.8834734710640264</v>
      </c>
      <c r="J726" s="4">
        <f t="shared" si="35"/>
        <v>7.520843926250529E-05</v>
      </c>
    </row>
    <row r="727" spans="2:10" ht="12.75">
      <c r="B727">
        <v>11.150307655334473</v>
      </c>
      <c r="C727">
        <v>-4</v>
      </c>
      <c r="D727" s="1">
        <v>360</v>
      </c>
      <c r="E727">
        <v>0.15895036952542868</v>
      </c>
      <c r="H727" s="2">
        <f t="shared" si="37"/>
        <v>0.09743739226845126</v>
      </c>
      <c r="I727" s="3">
        <f t="shared" si="36"/>
        <v>-38.69948678989177</v>
      </c>
      <c r="J727" s="4">
        <f t="shared" si="35"/>
        <v>0.0037838463710174216</v>
      </c>
    </row>
    <row r="728" spans="2:10" ht="12.75">
      <c r="B728">
        <v>14.835580825805664</v>
      </c>
      <c r="C728">
        <v>-4</v>
      </c>
      <c r="D728" s="1">
        <v>360</v>
      </c>
      <c r="E728">
        <v>0.17322022813619037</v>
      </c>
      <c r="H728" s="2">
        <f t="shared" si="37"/>
        <v>0.12548921613251732</v>
      </c>
      <c r="I728" s="3">
        <f t="shared" si="36"/>
        <v>-27.555102840613774</v>
      </c>
      <c r="J728" s="4">
        <f t="shared" si="35"/>
        <v>0.002278249506894781</v>
      </c>
    </row>
    <row r="729" spans="2:10" ht="12.75">
      <c r="B729">
        <v>17.859390258789062</v>
      </c>
      <c r="C729">
        <v>-4</v>
      </c>
      <c r="D729" s="1">
        <v>360</v>
      </c>
      <c r="E729">
        <v>0.18463613437953416</v>
      </c>
      <c r="H729" s="2">
        <f t="shared" si="37"/>
        <v>0.1464552750668305</v>
      </c>
      <c r="I729" s="3">
        <f t="shared" si="36"/>
        <v>-20.67897459021747</v>
      </c>
      <c r="J729" s="4">
        <f t="shared" si="35"/>
        <v>0.0014577780178564692</v>
      </c>
    </row>
    <row r="730" spans="2:10" ht="12.75">
      <c r="B730">
        <v>20.788707733154297</v>
      </c>
      <c r="C730">
        <v>-4</v>
      </c>
      <c r="D730" s="1">
        <v>360</v>
      </c>
      <c r="E730">
        <v>0.19541778597515297</v>
      </c>
      <c r="H730" s="2">
        <f t="shared" si="37"/>
        <v>0.16498226527183585</v>
      </c>
      <c r="I730" s="3">
        <f aca="true" t="shared" si="38" ref="I730:I793">100*(H730-E730)/E730</f>
        <v>-15.574590895829177</v>
      </c>
      <c r="J730" s="4">
        <f t="shared" si="35"/>
        <v>0.0009263209204820451</v>
      </c>
    </row>
    <row r="731" spans="2:10" ht="12.75">
      <c r="B731">
        <v>24.473979949951172</v>
      </c>
      <c r="C731">
        <v>-4</v>
      </c>
      <c r="D731" s="1">
        <v>360</v>
      </c>
      <c r="E731">
        <v>0.2080228471027269</v>
      </c>
      <c r="H731" s="2">
        <f t="shared" si="37"/>
        <v>0.1858932110884264</v>
      </c>
      <c r="I731" s="3">
        <f t="shared" si="38"/>
        <v>-10.638079577563092</v>
      </c>
      <c r="J731" s="4">
        <f t="shared" si="35"/>
        <v>0.0004897207901254251</v>
      </c>
    </row>
    <row r="732" spans="2:10" ht="12.75">
      <c r="B732">
        <v>28.159252166748047</v>
      </c>
      <c r="C732">
        <v>-4</v>
      </c>
      <c r="D732" s="1">
        <v>360</v>
      </c>
      <c r="E732">
        <v>0.21880449869834573</v>
      </c>
      <c r="H732" s="2">
        <f t="shared" si="37"/>
        <v>0.2043354308179038</v>
      </c>
      <c r="I732" s="3">
        <f t="shared" si="38"/>
        <v>-6.612783542622521</v>
      </c>
      <c r="J732" s="4">
        <f aca="true" t="shared" si="39" ref="J732:J795">(H732-E732)^2</f>
        <v>0.00020935392532883592</v>
      </c>
    </row>
    <row r="733" spans="2:10" ht="12.75">
      <c r="B733">
        <v>31.844526290893555</v>
      </c>
      <c r="C733">
        <v>-4</v>
      </c>
      <c r="D733" s="1">
        <v>360</v>
      </c>
      <c r="E733">
        <v>0.2284763014341181</v>
      </c>
      <c r="H733" s="2">
        <f t="shared" si="37"/>
        <v>0.2205713283326948</v>
      </c>
      <c r="I733" s="3">
        <f t="shared" si="38"/>
        <v>-3.459865663005194</v>
      </c>
      <c r="J733" s="4">
        <f t="shared" si="39"/>
        <v>6.248859973422584E-05</v>
      </c>
    </row>
    <row r="734" spans="2:10" ht="12.75">
      <c r="B734">
        <v>34.773841857910156</v>
      </c>
      <c r="C734">
        <v>-4</v>
      </c>
      <c r="D734" s="1">
        <v>360</v>
      </c>
      <c r="E734">
        <v>0.23703820692320787</v>
      </c>
      <c r="H734" s="2">
        <f t="shared" si="37"/>
        <v>0.23208334683695794</v>
      </c>
      <c r="I734" s="3">
        <f t="shared" si="38"/>
        <v>-2.0903212821952923</v>
      </c>
      <c r="J734" s="4">
        <f t="shared" si="39"/>
        <v>2.4550638474312656E-05</v>
      </c>
    </row>
    <row r="735" spans="2:10" ht="12.75">
      <c r="B735">
        <v>39.215065002441406</v>
      </c>
      <c r="C735">
        <v>-4</v>
      </c>
      <c r="D735" s="1">
        <v>360</v>
      </c>
      <c r="E735">
        <v>0.2472649582823215</v>
      </c>
      <c r="H735" s="2">
        <f t="shared" si="37"/>
        <v>0.24749331989834755</v>
      </c>
      <c r="I735" s="3">
        <f t="shared" si="38"/>
        <v>0.09235502580406395</v>
      </c>
      <c r="J735" s="4">
        <f t="shared" si="39"/>
        <v>5.2149027674027266E-08</v>
      </c>
    </row>
    <row r="736" spans="2:10" ht="12.75">
      <c r="B736">
        <v>45.16819763183594</v>
      </c>
      <c r="C736">
        <v>-4</v>
      </c>
      <c r="D736" s="1">
        <v>360</v>
      </c>
      <c r="E736">
        <v>0.2592357647621705</v>
      </c>
      <c r="H736" s="2">
        <f t="shared" si="37"/>
        <v>0.2649113441437105</v>
      </c>
      <c r="I736" s="3">
        <f t="shared" si="38"/>
        <v>2.1893504496753873</v>
      </c>
      <c r="J736" s="4">
        <f t="shared" si="39"/>
        <v>3.221220131616206E-05</v>
      </c>
    </row>
    <row r="737" spans="2:10" ht="12.75">
      <c r="B737">
        <v>51.026832580566406</v>
      </c>
      <c r="C737">
        <v>-4</v>
      </c>
      <c r="D737" s="1">
        <v>360</v>
      </c>
      <c r="E737">
        <v>0.2689075674979428</v>
      </c>
      <c r="H737" s="2">
        <f t="shared" si="37"/>
        <v>0.2791456180054472</v>
      </c>
      <c r="I737" s="3">
        <f t="shared" si="38"/>
        <v>3.807274969151879</v>
      </c>
      <c r="J737" s="4">
        <f t="shared" si="39"/>
        <v>0.00010481767819421049</v>
      </c>
    </row>
    <row r="738" spans="2:10" ht="12.75">
      <c r="B738">
        <v>57.73591995239258</v>
      </c>
      <c r="C738">
        <v>-4</v>
      </c>
      <c r="D738" s="1">
        <v>360</v>
      </c>
      <c r="E738">
        <v>0.2780244216103739</v>
      </c>
      <c r="H738" s="2">
        <f t="shared" si="37"/>
        <v>0.2926816556963754</v>
      </c>
      <c r="I738" s="3">
        <f t="shared" si="38"/>
        <v>5.271923236492618</v>
      </c>
      <c r="J738" s="4">
        <f t="shared" si="39"/>
        <v>0.0002148345110518443</v>
      </c>
    </row>
    <row r="739" spans="2:10" ht="12.75">
      <c r="B739">
        <v>66.61836242675781</v>
      </c>
      <c r="C739">
        <v>-4</v>
      </c>
      <c r="D739" s="1">
        <v>360</v>
      </c>
      <c r="E739">
        <v>0.2917393315977943</v>
      </c>
      <c r="H739" s="2">
        <f t="shared" si="37"/>
        <v>0.3071535275274095</v>
      </c>
      <c r="I739" s="3">
        <f t="shared" si="38"/>
        <v>5.283550848353189</v>
      </c>
      <c r="J739" s="4">
        <f t="shared" si="39"/>
        <v>0.00023759743615656525</v>
      </c>
    </row>
    <row r="740" spans="2:10" ht="12.75">
      <c r="B740">
        <v>72.47699737548828</v>
      </c>
      <c r="C740">
        <v>-4</v>
      </c>
      <c r="D740" s="1">
        <v>360</v>
      </c>
      <c r="E740">
        <v>0.299112106396072</v>
      </c>
      <c r="H740" s="2">
        <f t="shared" si="37"/>
        <v>0.3150487386019731</v>
      </c>
      <c r="I740" s="3">
        <f t="shared" si="38"/>
        <v>5.327979665523282</v>
      </c>
      <c r="J740" s="4">
        <f t="shared" si="39"/>
        <v>0.00025397624606616353</v>
      </c>
    </row>
    <row r="741" spans="2:10" ht="12.75">
      <c r="B741">
        <v>81.35945892333984</v>
      </c>
      <c r="C741">
        <v>-4</v>
      </c>
      <c r="D741" s="1">
        <v>360</v>
      </c>
      <c r="E741">
        <v>0.31108292497263</v>
      </c>
      <c r="H741" s="2">
        <f t="shared" si="37"/>
        <v>0.32511681961121447</v>
      </c>
      <c r="I741" s="3">
        <f t="shared" si="38"/>
        <v>4.511303421690276</v>
      </c>
      <c r="J741" s="4">
        <f t="shared" si="39"/>
        <v>0.00019695019872688948</v>
      </c>
    </row>
    <row r="742" spans="2:10" ht="12.75">
      <c r="B742">
        <v>89.4859390258789</v>
      </c>
      <c r="C742">
        <v>-4</v>
      </c>
      <c r="D742" s="1">
        <v>360</v>
      </c>
      <c r="E742">
        <v>0.3201997790850611</v>
      </c>
      <c r="H742" s="2">
        <f t="shared" si="37"/>
        <v>0.33275861680297575</v>
      </c>
      <c r="I742" s="3">
        <f t="shared" si="38"/>
        <v>3.92218812698756</v>
      </c>
      <c r="J742" s="4">
        <f t="shared" si="39"/>
        <v>0.00015772440482491595</v>
      </c>
    </row>
    <row r="743" spans="2:10" ht="12.75">
      <c r="B743">
        <v>102.05366516113281</v>
      </c>
      <c r="C743">
        <v>-4</v>
      </c>
      <c r="D743" s="1">
        <v>360</v>
      </c>
      <c r="E743">
        <v>0.33050578808172226</v>
      </c>
      <c r="H743" s="2">
        <f t="shared" si="37"/>
        <v>0.34237917181636474</v>
      </c>
      <c r="I743" s="3">
        <f t="shared" si="38"/>
        <v>3.5924888951435276</v>
      </c>
      <c r="J743" s="4">
        <f t="shared" si="39"/>
        <v>0.00014097724131007243</v>
      </c>
    </row>
    <row r="744" spans="2:10" ht="12.75">
      <c r="B744">
        <v>114.52688598632812</v>
      </c>
      <c r="C744">
        <v>-4</v>
      </c>
      <c r="D744" s="1">
        <v>360</v>
      </c>
      <c r="E744">
        <v>0.34017757872078563</v>
      </c>
      <c r="H744" s="2">
        <f t="shared" si="37"/>
        <v>0.3499799246323727</v>
      </c>
      <c r="I744" s="3">
        <f t="shared" si="38"/>
        <v>2.881537915711</v>
      </c>
      <c r="J744" s="4">
        <f t="shared" si="39"/>
        <v>9.608598537040781E-05</v>
      </c>
    </row>
    <row r="745" spans="2:10" ht="12.75">
      <c r="B745">
        <v>127.945068359375</v>
      </c>
      <c r="C745">
        <v>-4</v>
      </c>
      <c r="D745" s="1">
        <v>360</v>
      </c>
      <c r="E745">
        <v>0.3476296232533199</v>
      </c>
      <c r="H745" s="2">
        <f t="shared" si="37"/>
        <v>0.35659135927378605</v>
      </c>
      <c r="I745" s="3">
        <f t="shared" si="38"/>
        <v>2.5779552204432394</v>
      </c>
      <c r="J745" s="4">
        <f t="shared" si="39"/>
        <v>8.031271250052005E-05</v>
      </c>
    </row>
    <row r="746" spans="2:10" ht="12.75">
      <c r="B746">
        <v>142.68614196777344</v>
      </c>
      <c r="C746">
        <v>-4</v>
      </c>
      <c r="D746" s="1">
        <v>360</v>
      </c>
      <c r="E746">
        <v>0.354923104123923</v>
      </c>
      <c r="H746" s="2">
        <f t="shared" si="37"/>
        <v>0.36248403945515756</v>
      </c>
      <c r="I746" s="3">
        <f t="shared" si="38"/>
        <v>2.130302379130171</v>
      </c>
      <c r="J746" s="4">
        <f t="shared" si="39"/>
        <v>5.716774308311146E-05</v>
      </c>
    </row>
    <row r="747" spans="2:10" ht="12.75">
      <c r="B747">
        <v>153.08050537109375</v>
      </c>
      <c r="C747">
        <v>-4</v>
      </c>
      <c r="D747" s="1">
        <v>360</v>
      </c>
      <c r="E747">
        <v>0.36063104514888583</v>
      </c>
      <c r="H747" s="2">
        <f t="shared" si="37"/>
        <v>0.3659823362215685</v>
      </c>
      <c r="I747" s="3">
        <f t="shared" si="38"/>
        <v>1.4838686642946681</v>
      </c>
      <c r="J747" s="4">
        <f t="shared" si="39"/>
        <v>2.8636316144573277E-05</v>
      </c>
    </row>
    <row r="748" spans="2:10" ht="12.75">
      <c r="B748">
        <v>167.7270965576172</v>
      </c>
      <c r="C748">
        <v>-4</v>
      </c>
      <c r="D748" s="1">
        <v>360</v>
      </c>
      <c r="E748">
        <v>0.36522911312058415</v>
      </c>
      <c r="H748" s="2">
        <f t="shared" si="37"/>
        <v>0.37019883693464856</v>
      </c>
      <c r="I748" s="3">
        <f t="shared" si="38"/>
        <v>1.36071403826551</v>
      </c>
      <c r="J748" s="4">
        <f t="shared" si="39"/>
        <v>2.469815478807889E-05</v>
      </c>
    </row>
    <row r="749" spans="2:10" ht="12.75">
      <c r="B749">
        <v>182.5626678466797</v>
      </c>
      <c r="C749">
        <v>-4</v>
      </c>
      <c r="D749" s="1">
        <v>360</v>
      </c>
      <c r="E749">
        <v>0.3698271810922825</v>
      </c>
      <c r="H749" s="2">
        <f t="shared" si="37"/>
        <v>0.3737983895721776</v>
      </c>
      <c r="I749" s="3">
        <f t="shared" si="38"/>
        <v>1.0738011381873365</v>
      </c>
      <c r="J749" s="4">
        <f t="shared" si="39"/>
        <v>1.577049679079053E-05</v>
      </c>
    </row>
    <row r="750" spans="2:10" ht="12.75">
      <c r="B750">
        <v>200.3275909423828</v>
      </c>
      <c r="C750">
        <v>-4</v>
      </c>
      <c r="D750" s="1">
        <v>360</v>
      </c>
      <c r="E750">
        <v>0.37601078890962103</v>
      </c>
      <c r="H750" s="2">
        <f t="shared" si="37"/>
        <v>0.37742287618197135</v>
      </c>
      <c r="I750" s="3">
        <f t="shared" si="38"/>
        <v>0.3755443497898483</v>
      </c>
      <c r="J750" s="4">
        <f t="shared" si="39"/>
        <v>1.9939904647337533E-06</v>
      </c>
    </row>
    <row r="751" spans="2:10" ht="12.75">
      <c r="B751">
        <v>212.89529418945312</v>
      </c>
      <c r="C751">
        <v>-4</v>
      </c>
      <c r="D751" s="1">
        <v>360</v>
      </c>
      <c r="E751">
        <v>0.3789440352047136</v>
      </c>
      <c r="H751" s="2">
        <f t="shared" si="37"/>
        <v>0.37962876223328856</v>
      </c>
      <c r="I751" s="3">
        <f t="shared" si="38"/>
        <v>0.18069344414012686</v>
      </c>
      <c r="J751" s="4">
        <f t="shared" si="39"/>
        <v>4.6885110366111027E-07</v>
      </c>
    </row>
    <row r="752" spans="2:10" ht="12.75">
      <c r="B752">
        <v>227.63638305664062</v>
      </c>
      <c r="C752">
        <v>-4</v>
      </c>
      <c r="D752" s="1">
        <v>360</v>
      </c>
      <c r="E752">
        <v>0.3823529482921818</v>
      </c>
      <c r="H752" s="2">
        <f t="shared" si="37"/>
        <v>0.3819109687503185</v>
      </c>
      <c r="I752" s="3">
        <f t="shared" si="38"/>
        <v>-0.11559464725915143</v>
      </c>
      <c r="J752" s="4">
        <f t="shared" si="39"/>
        <v>1.9534591542570424E-07</v>
      </c>
    </row>
    <row r="753" spans="2:10" ht="12.75">
      <c r="B753">
        <v>241.6215057373047</v>
      </c>
      <c r="C753">
        <v>-4</v>
      </c>
      <c r="D753" s="1">
        <v>360</v>
      </c>
      <c r="E753">
        <v>0.3851276430220521</v>
      </c>
      <c r="H753" s="2">
        <f t="shared" si="37"/>
        <v>0.3838225784398152</v>
      </c>
      <c r="I753" s="3">
        <f t="shared" si="38"/>
        <v>-0.3388654660039984</v>
      </c>
      <c r="J753" s="4">
        <f t="shared" si="39"/>
        <v>1.7031935638091542E-06</v>
      </c>
    </row>
    <row r="754" spans="2:10" ht="12.75">
      <c r="B754">
        <v>252.77183532714844</v>
      </c>
      <c r="C754">
        <v>-4</v>
      </c>
      <c r="D754" s="1">
        <v>360</v>
      </c>
      <c r="E754">
        <v>0.38742667095954675</v>
      </c>
      <c r="H754" s="2">
        <f t="shared" si="37"/>
        <v>0.38519719773417843</v>
      </c>
      <c r="I754" s="3">
        <f t="shared" si="38"/>
        <v>-0.5754568264096377</v>
      </c>
      <c r="J754" s="4">
        <f t="shared" si="39"/>
        <v>4.970550862634206E-06</v>
      </c>
    </row>
    <row r="755" spans="2:10" ht="12.75">
      <c r="B755">
        <v>265.33953857421875</v>
      </c>
      <c r="C755">
        <v>-4</v>
      </c>
      <c r="D755" s="1">
        <v>360</v>
      </c>
      <c r="E755">
        <v>0.38972569889704145</v>
      </c>
      <c r="H755" s="2">
        <f t="shared" si="37"/>
        <v>0.38660975806492853</v>
      </c>
      <c r="I755" s="3">
        <f t="shared" si="38"/>
        <v>-0.7995215201182033</v>
      </c>
      <c r="J755" s="4">
        <f t="shared" si="39"/>
        <v>9.709087269228542E-06</v>
      </c>
    </row>
    <row r="756" spans="2:10" ht="12.75">
      <c r="B756">
        <v>11.90626335144043</v>
      </c>
      <c r="C756">
        <v>-8</v>
      </c>
      <c r="D756" s="1">
        <v>360</v>
      </c>
      <c r="E756">
        <v>0.1231171835300113</v>
      </c>
      <c r="H756" s="2">
        <f t="shared" si="37"/>
        <v>0.08459754542793219</v>
      </c>
      <c r="I756" s="3">
        <f t="shared" si="38"/>
        <v>-31.286971483301915</v>
      </c>
      <c r="J756" s="4">
        <f t="shared" si="39"/>
        <v>0.0014837625195151453</v>
      </c>
    </row>
    <row r="757" spans="2:10" ht="12.75">
      <c r="B757">
        <v>16.347484588623047</v>
      </c>
      <c r="C757">
        <v>-8</v>
      </c>
      <c r="D757" s="1">
        <v>360</v>
      </c>
      <c r="E757">
        <v>0.13389885931904819</v>
      </c>
      <c r="H757" s="2">
        <f t="shared" si="37"/>
        <v>0.11143102356370113</v>
      </c>
      <c r="I757" s="3">
        <f t="shared" si="38"/>
        <v>-16.77970661558192</v>
      </c>
      <c r="J757" s="4">
        <f t="shared" si="39"/>
        <v>0.0005048036435292515</v>
      </c>
    </row>
    <row r="758" spans="2:10" ht="12.75">
      <c r="B758">
        <v>21.544662475585938</v>
      </c>
      <c r="C758">
        <v>-8</v>
      </c>
      <c r="D758" s="1">
        <v>360</v>
      </c>
      <c r="E758">
        <v>0.14697956304557971</v>
      </c>
      <c r="H758" s="2">
        <f t="shared" si="37"/>
        <v>0.13865498766333803</v>
      </c>
      <c r="I758" s="3">
        <f t="shared" si="38"/>
        <v>-5.663763866041809</v>
      </c>
      <c r="J758" s="4">
        <f t="shared" si="39"/>
        <v>6.929855529462427E-05</v>
      </c>
    </row>
    <row r="759" spans="2:10" ht="12.75">
      <c r="B759">
        <v>28.159252166748047</v>
      </c>
      <c r="C759">
        <v>-8</v>
      </c>
      <c r="D759" s="1">
        <v>360</v>
      </c>
      <c r="E759">
        <v>0.15895036952542868</v>
      </c>
      <c r="H759" s="2">
        <f t="shared" si="37"/>
        <v>0.1671664645513727</v>
      </c>
      <c r="I759" s="3">
        <f t="shared" si="38"/>
        <v>5.168968811129206</v>
      </c>
      <c r="J759" s="4">
        <f t="shared" si="39"/>
        <v>6.750421747534226E-05</v>
      </c>
    </row>
    <row r="760" spans="2:10" ht="12.75">
      <c r="B760">
        <v>34.017887115478516</v>
      </c>
      <c r="C760">
        <v>-8</v>
      </c>
      <c r="D760" s="1">
        <v>360</v>
      </c>
      <c r="E760">
        <v>0.17266530370626715</v>
      </c>
      <c r="H760" s="2">
        <f t="shared" si="37"/>
        <v>0.18752624332464526</v>
      </c>
      <c r="I760" s="3">
        <f t="shared" si="38"/>
        <v>8.606789725201008</v>
      </c>
      <c r="J760" s="4">
        <f t="shared" si="39"/>
        <v>0.00022084752634108032</v>
      </c>
    </row>
    <row r="761" spans="2:10" ht="12.75">
      <c r="B761">
        <v>41.48292541503906</v>
      </c>
      <c r="C761">
        <v>-8</v>
      </c>
      <c r="D761" s="1">
        <v>360</v>
      </c>
      <c r="E761">
        <v>0.18289203087196274</v>
      </c>
      <c r="H761" s="2">
        <f t="shared" si="37"/>
        <v>0.20822814821119837</v>
      </c>
      <c r="I761" s="3">
        <f t="shared" si="38"/>
        <v>13.853046094158522</v>
      </c>
      <c r="J761" s="4">
        <f t="shared" si="39"/>
        <v>0.0006419188418275163</v>
      </c>
    </row>
    <row r="762" spans="2:10" ht="12.75">
      <c r="B762">
        <v>48.09751510620117</v>
      </c>
      <c r="C762">
        <v>-8</v>
      </c>
      <c r="D762" s="1">
        <v>360</v>
      </c>
      <c r="E762">
        <v>0.19430791292188845</v>
      </c>
      <c r="H762" s="2">
        <f t="shared" si="37"/>
        <v>0.22280659621173227</v>
      </c>
      <c r="I762" s="3">
        <f t="shared" si="38"/>
        <v>14.666764138061763</v>
      </c>
      <c r="J762" s="4">
        <f t="shared" si="39"/>
        <v>0.000812174949254823</v>
      </c>
    </row>
    <row r="763" spans="2:10" ht="12.75">
      <c r="B763">
        <v>59.1533317565918</v>
      </c>
      <c r="C763">
        <v>-8</v>
      </c>
      <c r="D763" s="1">
        <v>360</v>
      </c>
      <c r="E763">
        <v>0.2080228471027269</v>
      </c>
      <c r="H763" s="2">
        <f t="shared" si="37"/>
        <v>0.24152529550547588</v>
      </c>
      <c r="I763" s="3">
        <f t="shared" si="38"/>
        <v>16.10517732516402</v>
      </c>
      <c r="J763" s="4">
        <f t="shared" si="39"/>
        <v>0.0011224140489788585</v>
      </c>
    </row>
    <row r="764" spans="2:10" ht="12.75">
      <c r="B764">
        <v>65.86241149902344</v>
      </c>
      <c r="C764">
        <v>-8</v>
      </c>
      <c r="D764" s="1">
        <v>360</v>
      </c>
      <c r="E764">
        <v>0.21650547076085105</v>
      </c>
      <c r="H764" s="2">
        <f t="shared" si="37"/>
        <v>0.25037774499280996</v>
      </c>
      <c r="I764" s="3">
        <f t="shared" si="38"/>
        <v>15.644996919904047</v>
      </c>
      <c r="J764" s="4">
        <f t="shared" si="39"/>
        <v>0.0011473309616450273</v>
      </c>
    </row>
    <row r="765" spans="2:10" ht="12.75">
      <c r="B765">
        <v>73.98890686035156</v>
      </c>
      <c r="C765">
        <v>-8</v>
      </c>
      <c r="D765" s="1">
        <v>360</v>
      </c>
      <c r="E765">
        <v>0.22562232487328213</v>
      </c>
      <c r="H765" s="2">
        <f t="shared" si="37"/>
        <v>0.25926440643704046</v>
      </c>
      <c r="I765" s="3">
        <f t="shared" si="38"/>
        <v>14.910794657688674</v>
      </c>
      <c r="J765" s="4">
        <f t="shared" si="39"/>
        <v>0.0011317896519425685</v>
      </c>
    </row>
    <row r="766" spans="2:10" ht="12.75">
      <c r="B766">
        <v>84.28876495361328</v>
      </c>
      <c r="C766">
        <v>-8</v>
      </c>
      <c r="D766" s="1">
        <v>360</v>
      </c>
      <c r="E766">
        <v>0.23481846081667884</v>
      </c>
      <c r="H766" s="2">
        <f t="shared" si="37"/>
        <v>0.268355499928668</v>
      </c>
      <c r="I766" s="3">
        <f t="shared" si="38"/>
        <v>14.28211350817569</v>
      </c>
      <c r="J766" s="4">
        <f t="shared" si="39"/>
        <v>0.0011247329923990887</v>
      </c>
    </row>
    <row r="767" spans="2:10" ht="12.75">
      <c r="B767">
        <v>93.17122650146484</v>
      </c>
      <c r="C767">
        <v>-8</v>
      </c>
      <c r="D767" s="1">
        <v>360</v>
      </c>
      <c r="E767">
        <v>0.24274616004487976</v>
      </c>
      <c r="H767" s="2">
        <f t="shared" si="37"/>
        <v>0.27473819270915906</v>
      </c>
      <c r="I767" s="3">
        <f t="shared" si="38"/>
        <v>13.179212663287652</v>
      </c>
      <c r="J767" s="4">
        <f t="shared" si="39"/>
        <v>0.0010234901539923139</v>
      </c>
    </row>
    <row r="768" spans="2:10" ht="12.75">
      <c r="B768">
        <v>104.22703552246094</v>
      </c>
      <c r="C768">
        <v>-8</v>
      </c>
      <c r="D768" s="1">
        <v>360</v>
      </c>
      <c r="E768">
        <v>0.25241796278065215</v>
      </c>
      <c r="H768" s="2">
        <f t="shared" si="37"/>
        <v>0.2812828864507957</v>
      </c>
      <c r="I768" s="3">
        <f t="shared" si="38"/>
        <v>11.43536828843943</v>
      </c>
      <c r="J768" s="4">
        <f t="shared" si="39"/>
        <v>0.0008331838184832128</v>
      </c>
    </row>
    <row r="769" spans="2:10" ht="12.75">
      <c r="B769">
        <v>119.06261444091797</v>
      </c>
      <c r="C769">
        <v>-8</v>
      </c>
      <c r="D769" s="1">
        <v>360</v>
      </c>
      <c r="E769">
        <v>0.2609798682697419</v>
      </c>
      <c r="H769" s="2">
        <f t="shared" si="37"/>
        <v>0.2882752011738652</v>
      </c>
      <c r="I769" s="3">
        <f t="shared" si="38"/>
        <v>10.45878867404115</v>
      </c>
      <c r="J769" s="4">
        <f t="shared" si="39"/>
        <v>0.0007450351983469151</v>
      </c>
    </row>
    <row r="770" spans="2:10" ht="12.75">
      <c r="B770">
        <v>129.36248779296875</v>
      </c>
      <c r="C770">
        <v>-8</v>
      </c>
      <c r="D770" s="1">
        <v>360</v>
      </c>
      <c r="E770">
        <v>0.2661328727680725</v>
      </c>
      <c r="H770" s="2">
        <f t="shared" si="37"/>
        <v>0.29223585488805964</v>
      </c>
      <c r="I770" s="3">
        <f t="shared" si="38"/>
        <v>9.808251738497244</v>
      </c>
      <c r="J770" s="4">
        <f t="shared" si="39"/>
        <v>0.0006813656755563678</v>
      </c>
    </row>
    <row r="771" spans="2:10" ht="12.75">
      <c r="B771">
        <v>144.85951232910156</v>
      </c>
      <c r="C771">
        <v>-8</v>
      </c>
      <c r="D771" s="1">
        <v>360</v>
      </c>
      <c r="E771">
        <v>0.27350562337293216</v>
      </c>
      <c r="H771" s="2">
        <f t="shared" si="37"/>
        <v>0.2971786573837638</v>
      </c>
      <c r="I771" s="3">
        <f t="shared" si="38"/>
        <v>8.65541034180231</v>
      </c>
      <c r="J771" s="4">
        <f t="shared" si="39"/>
        <v>0.0005604125392779921</v>
      </c>
    </row>
    <row r="772" spans="2:10" ht="12.75">
      <c r="B772">
        <v>157.42723083496094</v>
      </c>
      <c r="C772">
        <v>-8</v>
      </c>
      <c r="D772" s="1">
        <v>360</v>
      </c>
      <c r="E772">
        <v>0.27976852511794537</v>
      </c>
      <c r="H772" s="2">
        <f t="shared" si="37"/>
        <v>0.3004980673694381</v>
      </c>
      <c r="I772" s="3">
        <f t="shared" si="38"/>
        <v>7.409533378622045</v>
      </c>
      <c r="J772" s="4">
        <f t="shared" si="39"/>
        <v>0.00042971392195642356</v>
      </c>
    </row>
    <row r="773" spans="2:10" ht="12.75">
      <c r="B773">
        <v>171.50685119628906</v>
      </c>
      <c r="C773">
        <v>-8</v>
      </c>
      <c r="D773" s="1">
        <v>360</v>
      </c>
      <c r="E773">
        <v>0.28428729916196904</v>
      </c>
      <c r="H773" s="2">
        <f t="shared" si="37"/>
        <v>0.3036563423948938</v>
      </c>
      <c r="I773" s="3">
        <f t="shared" si="38"/>
        <v>6.813193304808704</v>
      </c>
      <c r="J773" s="4">
        <f t="shared" si="39"/>
        <v>0.00037515983575890866</v>
      </c>
    </row>
    <row r="774" spans="2:10" ht="12.75">
      <c r="B774">
        <v>189.9332275390625</v>
      </c>
      <c r="C774">
        <v>-8</v>
      </c>
      <c r="D774" s="1">
        <v>360</v>
      </c>
      <c r="E774">
        <v>0.28888537923037644</v>
      </c>
      <c r="H774" s="2">
        <f t="shared" si="37"/>
        <v>0.30709986946063006</v>
      </c>
      <c r="I774" s="3">
        <f t="shared" si="38"/>
        <v>6.305092448354118</v>
      </c>
      <c r="J774" s="4">
        <f t="shared" si="39"/>
        <v>0.0003317676543480046</v>
      </c>
    </row>
    <row r="775" spans="2:10" ht="12.75">
      <c r="B775">
        <v>206.1862030029297</v>
      </c>
      <c r="C775">
        <v>-8</v>
      </c>
      <c r="D775" s="1">
        <v>360</v>
      </c>
      <c r="E775">
        <v>0.29292848648202446</v>
      </c>
      <c r="H775" s="2">
        <f aca="true" t="shared" si="40" ref="H775:H838">(((D775/kg3)*LN(1+EXP(kg3*(1/mu+C775/D775))))^x)/kg1*ATAN(B775/kvb)</f>
        <v>0.3096371080134453</v>
      </c>
      <c r="I775" s="3">
        <f t="shared" si="38"/>
        <v>5.703993398554686</v>
      </c>
      <c r="J775" s="4">
        <f t="shared" si="39"/>
        <v>0.0002791780334802598</v>
      </c>
    </row>
    <row r="776" spans="2:10" ht="12.75">
      <c r="B776">
        <v>220.9272918701172</v>
      </c>
      <c r="C776">
        <v>-8</v>
      </c>
      <c r="D776" s="1">
        <v>360</v>
      </c>
      <c r="E776">
        <v>0.29681307845857735</v>
      </c>
      <c r="H776" s="2">
        <f t="shared" si="40"/>
        <v>0.31162132366728285</v>
      </c>
      <c r="I776" s="3">
        <f t="shared" si="38"/>
        <v>4.98908110303236</v>
      </c>
      <c r="J776" s="4">
        <f t="shared" si="39"/>
        <v>0.00021928412616114925</v>
      </c>
    </row>
    <row r="777" spans="2:10" ht="12.75">
      <c r="B777">
        <v>238.6921844482422</v>
      </c>
      <c r="C777">
        <v>-8</v>
      </c>
      <c r="D777" s="1">
        <v>360</v>
      </c>
      <c r="E777">
        <v>0.3008561857102254</v>
      </c>
      <c r="H777" s="2">
        <f t="shared" si="40"/>
        <v>0.31369197149759576</v>
      </c>
      <c r="I777" s="3">
        <f t="shared" si="38"/>
        <v>4.266419105550112</v>
      </c>
      <c r="J777" s="4">
        <f t="shared" si="39"/>
        <v>0.00016475739677925943</v>
      </c>
    </row>
    <row r="778" spans="2:10" ht="12.75">
      <c r="B778">
        <v>252.01585388183594</v>
      </c>
      <c r="C778">
        <v>-8</v>
      </c>
      <c r="D778" s="1">
        <v>360</v>
      </c>
      <c r="E778">
        <v>0.30315523784113807</v>
      </c>
      <c r="H778" s="2">
        <f t="shared" si="40"/>
        <v>0.315056023477584</v>
      </c>
      <c r="I778" s="3">
        <f t="shared" si="38"/>
        <v>3.925640777706856</v>
      </c>
      <c r="J778" s="4">
        <f t="shared" si="39"/>
        <v>0.00014162869876463755</v>
      </c>
    </row>
    <row r="779" spans="2:10" ht="12.75">
      <c r="B779">
        <v>261.6542663574219</v>
      </c>
      <c r="C779">
        <v>-8</v>
      </c>
      <c r="D779" s="1">
        <v>360</v>
      </c>
      <c r="E779">
        <v>0.30482003532432583</v>
      </c>
      <c r="H779" s="2">
        <f t="shared" si="40"/>
        <v>0.3159572778331693</v>
      </c>
      <c r="I779" s="3">
        <f t="shared" si="38"/>
        <v>3.653710786101554</v>
      </c>
      <c r="J779" s="4">
        <f t="shared" si="39"/>
        <v>0.00012403817070078975</v>
      </c>
    </row>
    <row r="780" spans="2:10" ht="12.75">
      <c r="B780">
        <v>280.08062744140625</v>
      </c>
      <c r="C780">
        <v>-8</v>
      </c>
      <c r="D780" s="1">
        <v>360</v>
      </c>
      <c r="E780">
        <v>0.30822896050850307</v>
      </c>
      <c r="H780" s="2">
        <f t="shared" si="40"/>
        <v>0.31750953909913476</v>
      </c>
      <c r="I780" s="3">
        <f t="shared" si="38"/>
        <v>3.0109366022326354</v>
      </c>
      <c r="J780" s="4">
        <f t="shared" si="39"/>
        <v>8.612913897689136E-05</v>
      </c>
    </row>
    <row r="781" spans="2:10" ht="12.75">
      <c r="B781">
        <v>298.5069885253906</v>
      </c>
      <c r="C781">
        <v>-8</v>
      </c>
      <c r="D781" s="1">
        <v>360</v>
      </c>
      <c r="E781">
        <v>0.3088631667693919</v>
      </c>
      <c r="H781" s="2">
        <f t="shared" si="40"/>
        <v>0.3188720601099044</v>
      </c>
      <c r="I781" s="3">
        <f t="shared" si="38"/>
        <v>3.240559062189977</v>
      </c>
      <c r="J781" s="4">
        <f t="shared" si="39"/>
        <v>0.00010017794590175487</v>
      </c>
    </row>
    <row r="782" spans="2:10" ht="12.75">
      <c r="B782">
        <v>316.2718811035156</v>
      </c>
      <c r="C782">
        <v>-8</v>
      </c>
      <c r="D782" s="1">
        <v>360</v>
      </c>
      <c r="E782">
        <v>0.31108292497263</v>
      </c>
      <c r="H782" s="2">
        <f t="shared" si="40"/>
        <v>0.3200366716121843</v>
      </c>
      <c r="I782" s="3">
        <f t="shared" si="38"/>
        <v>2.878250755917272</v>
      </c>
      <c r="J782" s="4">
        <f t="shared" si="39"/>
        <v>8.016957888532962E-05</v>
      </c>
    </row>
    <row r="783" spans="2:10" ht="12.75">
      <c r="B783">
        <v>333.28082275390625</v>
      </c>
      <c r="C783">
        <v>-8</v>
      </c>
      <c r="D783" s="1">
        <v>360</v>
      </c>
      <c r="E783">
        <v>0.3133819650068337</v>
      </c>
      <c r="H783" s="2">
        <f t="shared" si="40"/>
        <v>0.3210362981771126</v>
      </c>
      <c r="I783" s="3">
        <f t="shared" si="38"/>
        <v>2.4424931952009437</v>
      </c>
      <c r="J783" s="4">
        <f t="shared" si="39"/>
        <v>5.8588816281632066E-05</v>
      </c>
    </row>
    <row r="784" spans="2:10" ht="12.75">
      <c r="B784">
        <v>352.463134765625</v>
      </c>
      <c r="C784">
        <v>-8</v>
      </c>
      <c r="D784" s="1">
        <v>360</v>
      </c>
      <c r="E784">
        <v>0.3133819650068337</v>
      </c>
      <c r="H784" s="2">
        <f t="shared" si="40"/>
        <v>0.3220487124054535</v>
      </c>
      <c r="I784" s="3">
        <f t="shared" si="38"/>
        <v>2.7655539776932745</v>
      </c>
      <c r="J784" s="4">
        <f t="shared" si="39"/>
        <v>7.511251047148365E-05</v>
      </c>
    </row>
    <row r="785" spans="2:10" ht="12.75">
      <c r="B785">
        <v>358.416259765625</v>
      </c>
      <c r="C785">
        <v>-8</v>
      </c>
      <c r="D785" s="1">
        <v>360</v>
      </c>
      <c r="E785">
        <v>0.31393690153346593</v>
      </c>
      <c r="H785" s="2">
        <f t="shared" si="40"/>
        <v>0.3223410215830597</v>
      </c>
      <c r="I785" s="3">
        <f t="shared" si="38"/>
        <v>2.677009299812403</v>
      </c>
      <c r="J785" s="4">
        <f t="shared" si="39"/>
        <v>7.06292338079843E-05</v>
      </c>
    </row>
    <row r="786" spans="2:10" ht="12.75">
      <c r="B786">
        <v>11.90626335144043</v>
      </c>
      <c r="C786">
        <v>-12</v>
      </c>
      <c r="D786" s="1">
        <v>360</v>
      </c>
      <c r="E786">
        <v>0.08435073914279236</v>
      </c>
      <c r="H786" s="2">
        <f t="shared" si="40"/>
        <v>0.06692244295343268</v>
      </c>
      <c r="I786" s="3">
        <f t="shared" si="38"/>
        <v>-20.661699430821052</v>
      </c>
      <c r="J786" s="4">
        <f t="shared" si="39"/>
        <v>0.000303745508064049</v>
      </c>
    </row>
    <row r="787" spans="2:10" ht="12.75">
      <c r="B787">
        <v>15.59152889251709</v>
      </c>
      <c r="C787">
        <v>-12</v>
      </c>
      <c r="D787" s="1">
        <v>360</v>
      </c>
      <c r="E787">
        <v>0.09061359250096943</v>
      </c>
      <c r="H787" s="2">
        <f t="shared" si="40"/>
        <v>0.08471925546662606</v>
      </c>
      <c r="I787" s="3">
        <f t="shared" si="38"/>
        <v>-6.504914849590916</v>
      </c>
      <c r="J787" s="4">
        <f t="shared" si="39"/>
        <v>3.4743209074431686E-05</v>
      </c>
    </row>
    <row r="788" spans="2:10" ht="12.75">
      <c r="B788">
        <v>20.032758712768555</v>
      </c>
      <c r="C788">
        <v>-12</v>
      </c>
      <c r="D788" s="1">
        <v>360</v>
      </c>
      <c r="E788">
        <v>0.09862059775355404</v>
      </c>
      <c r="H788" s="2">
        <f t="shared" si="40"/>
        <v>0.10378489283797822</v>
      </c>
      <c r="I788" s="3">
        <f t="shared" si="38"/>
        <v>5.236527867463739</v>
      </c>
      <c r="J788" s="4">
        <f t="shared" si="39"/>
        <v>2.66699437190077E-05</v>
      </c>
    </row>
    <row r="789" spans="2:10" ht="12.75">
      <c r="B789">
        <v>26.647348403930664</v>
      </c>
      <c r="C789">
        <v>-12</v>
      </c>
      <c r="D789" s="1">
        <v>360</v>
      </c>
      <c r="E789">
        <v>0.10654829698175497</v>
      </c>
      <c r="H789" s="2">
        <f t="shared" si="40"/>
        <v>0.1275263313385572</v>
      </c>
      <c r="I789" s="3">
        <f t="shared" si="38"/>
        <v>19.688756133187614</v>
      </c>
      <c r="J789" s="4">
        <f t="shared" si="39"/>
        <v>0.0004400779254751749</v>
      </c>
    </row>
    <row r="790" spans="2:10" ht="12.75">
      <c r="B790">
        <v>31.844526290893555</v>
      </c>
      <c r="C790">
        <v>-12</v>
      </c>
      <c r="D790" s="1">
        <v>360</v>
      </c>
      <c r="E790">
        <v>0.11566515109418604</v>
      </c>
      <c r="H790" s="2">
        <f t="shared" si="40"/>
        <v>0.1427475168393076</v>
      </c>
      <c r="I790" s="3">
        <f t="shared" si="38"/>
        <v>23.414455857208363</v>
      </c>
      <c r="J790" s="4">
        <f t="shared" si="39"/>
        <v>0.0007334545343525328</v>
      </c>
    </row>
    <row r="791" spans="2:10" ht="12.75">
      <c r="B791">
        <v>39.97101974487305</v>
      </c>
      <c r="C791">
        <v>-12</v>
      </c>
      <c r="D791" s="1">
        <v>360</v>
      </c>
      <c r="E791">
        <v>0.12589187825988163</v>
      </c>
      <c r="H791" s="2">
        <f t="shared" si="40"/>
        <v>0.16172580899697928</v>
      </c>
      <c r="I791" s="3">
        <f t="shared" si="38"/>
        <v>28.464052830417543</v>
      </c>
      <c r="J791" s="4">
        <f t="shared" si="39"/>
        <v>0.0012840705920711115</v>
      </c>
    </row>
    <row r="792" spans="2:10" ht="12.75">
      <c r="B792">
        <v>45.16819763183594</v>
      </c>
      <c r="C792">
        <v>-12</v>
      </c>
      <c r="D792" s="1">
        <v>360</v>
      </c>
      <c r="E792">
        <v>0.1333439106957069</v>
      </c>
      <c r="H792" s="2">
        <f t="shared" si="40"/>
        <v>0.17144311930714623</v>
      </c>
      <c r="I792" s="3">
        <f t="shared" si="38"/>
        <v>28.572139824504166</v>
      </c>
      <c r="J792" s="4">
        <f t="shared" si="39"/>
        <v>0.0014515496968179734</v>
      </c>
    </row>
    <row r="793" spans="2:10" ht="12.75">
      <c r="B793">
        <v>53.29469299316406</v>
      </c>
      <c r="C793">
        <v>-12</v>
      </c>
      <c r="D793" s="1">
        <v>360</v>
      </c>
      <c r="E793">
        <v>0.14127160992390783</v>
      </c>
      <c r="H793" s="2">
        <f t="shared" si="40"/>
        <v>0.18380758737870914</v>
      </c>
      <c r="I793" s="3">
        <f t="shared" si="38"/>
        <v>30.10935989029372</v>
      </c>
      <c r="J793" s="4">
        <f t="shared" si="39"/>
        <v>0.0018093093780353654</v>
      </c>
    </row>
    <row r="794" spans="2:10" ht="12.75">
      <c r="B794">
        <v>61.42118835449219</v>
      </c>
      <c r="C794">
        <v>-12</v>
      </c>
      <c r="D794" s="1">
        <v>360</v>
      </c>
      <c r="E794">
        <v>0.1503884640363389</v>
      </c>
      <c r="H794" s="2">
        <f t="shared" si="40"/>
        <v>0.19357064417662834</v>
      </c>
      <c r="I794" s="3">
        <f aca="true" t="shared" si="41" ref="I794:I857">100*(H794-E794)/E794</f>
        <v>28.71375834376177</v>
      </c>
      <c r="J794" s="4">
        <f t="shared" si="39"/>
        <v>0.0018647006816684072</v>
      </c>
    </row>
    <row r="795" spans="2:10" ht="12.75">
      <c r="B795">
        <v>67.27983093261719</v>
      </c>
      <c r="C795">
        <v>-12</v>
      </c>
      <c r="D795" s="1">
        <v>360</v>
      </c>
      <c r="E795">
        <v>0.15498651991132822</v>
      </c>
      <c r="H795" s="2">
        <f t="shared" si="40"/>
        <v>0.1993957138678168</v>
      </c>
      <c r="I795" s="3">
        <f t="shared" si="41"/>
        <v>28.653584829116888</v>
      </c>
      <c r="J795" s="4">
        <f t="shared" si="39"/>
        <v>0.001972176507865021</v>
      </c>
    </row>
    <row r="796" spans="2:10" ht="12.75">
      <c r="B796">
        <v>75.50082397460938</v>
      </c>
      <c r="C796">
        <v>-12</v>
      </c>
      <c r="D796" s="1">
        <v>360</v>
      </c>
      <c r="E796">
        <v>0.16243857654057153</v>
      </c>
      <c r="H796" s="2">
        <f t="shared" si="40"/>
        <v>0.20625912895667</v>
      </c>
      <c r="I796" s="3">
        <f t="shared" si="41"/>
        <v>26.976690727866366</v>
      </c>
      <c r="J796" s="4">
        <f aca="true" t="shared" si="42" ref="J796:J859">(H796-E796)^2</f>
        <v>0.0019202408140520338</v>
      </c>
    </row>
    <row r="797" spans="2:10" ht="12.75">
      <c r="B797">
        <v>82.11540985107422</v>
      </c>
      <c r="C797">
        <v>-12</v>
      </c>
      <c r="D797" s="1">
        <v>360</v>
      </c>
      <c r="E797">
        <v>0.1692563785220899</v>
      </c>
      <c r="H797" s="2">
        <f t="shared" si="40"/>
        <v>0.21090329925645246</v>
      </c>
      <c r="I797" s="3">
        <f t="shared" si="41"/>
        <v>24.605820529787092</v>
      </c>
      <c r="J797" s="4">
        <f t="shared" si="42"/>
        <v>0.001734466006654277</v>
      </c>
    </row>
    <row r="798" spans="2:10" ht="12.75">
      <c r="B798">
        <v>90.24189758300781</v>
      </c>
      <c r="C798">
        <v>-12</v>
      </c>
      <c r="D798" s="1">
        <v>360</v>
      </c>
      <c r="E798">
        <v>0.1760742046970263</v>
      </c>
      <c r="H798" s="2">
        <f t="shared" si="40"/>
        <v>0.21577107795779726</v>
      </c>
      <c r="I798" s="3">
        <f t="shared" si="41"/>
        <v>22.545536030719546</v>
      </c>
      <c r="J798" s="4">
        <f t="shared" si="42"/>
        <v>0.001575841746681712</v>
      </c>
    </row>
    <row r="799" spans="2:10" ht="12.75">
      <c r="B799">
        <v>97.61244201660156</v>
      </c>
      <c r="C799">
        <v>-12</v>
      </c>
      <c r="D799" s="1">
        <v>360</v>
      </c>
      <c r="E799">
        <v>0.18122720919535693</v>
      </c>
      <c r="H799" s="2">
        <f t="shared" si="40"/>
        <v>0.21954611625011022</v>
      </c>
      <c r="I799" s="3">
        <f t="shared" si="41"/>
        <v>21.144124673600633</v>
      </c>
      <c r="J799" s="4">
        <f t="shared" si="42"/>
        <v>0.0014683386378708222</v>
      </c>
    </row>
    <row r="800" spans="2:10" ht="12.75">
      <c r="B800">
        <v>107.25084686279297</v>
      </c>
      <c r="C800">
        <v>-12</v>
      </c>
      <c r="D800" s="1">
        <v>360</v>
      </c>
      <c r="E800">
        <v>0.1863009318627219</v>
      </c>
      <c r="H800" s="2">
        <f t="shared" si="40"/>
        <v>0.22375737586450628</v>
      </c>
      <c r="I800" s="3">
        <f t="shared" si="41"/>
        <v>20.105344416304163</v>
      </c>
      <c r="J800" s="4">
        <f t="shared" si="42"/>
        <v>0.0014029851972588094</v>
      </c>
    </row>
    <row r="801" spans="2:10" ht="12.75">
      <c r="B801">
        <v>115.28284454345703</v>
      </c>
      <c r="C801">
        <v>-12</v>
      </c>
      <c r="D801" s="1">
        <v>360</v>
      </c>
      <c r="E801">
        <v>0.1920088849843938</v>
      </c>
      <c r="H801" s="2">
        <f t="shared" si="40"/>
        <v>0.2267631120388717</v>
      </c>
      <c r="I801" s="3">
        <f t="shared" si="41"/>
        <v>18.100322314408867</v>
      </c>
      <c r="J801" s="4">
        <f t="shared" si="42"/>
        <v>0.0012078562981542031</v>
      </c>
    </row>
    <row r="802" spans="2:10" ht="12.75">
      <c r="B802">
        <v>126.43315887451172</v>
      </c>
      <c r="C802">
        <v>-12</v>
      </c>
      <c r="D802" s="1">
        <v>360</v>
      </c>
      <c r="E802">
        <v>0.1971618894827244</v>
      </c>
      <c r="H802" s="2">
        <f t="shared" si="40"/>
        <v>0.23033680277639115</v>
      </c>
      <c r="I802" s="3">
        <f t="shared" si="41"/>
        <v>16.826230150616198</v>
      </c>
      <c r="J802" s="4">
        <f t="shared" si="42"/>
        <v>0.0011005748720423073</v>
      </c>
    </row>
    <row r="803" spans="2:10" ht="12.75">
      <c r="B803">
        <v>137.4889678955078</v>
      </c>
      <c r="C803">
        <v>-12</v>
      </c>
      <c r="D803" s="1">
        <v>360</v>
      </c>
      <c r="E803">
        <v>0.20342476703431953</v>
      </c>
      <c r="H803" s="2">
        <f t="shared" si="40"/>
        <v>0.23333421675040983</v>
      </c>
      <c r="I803" s="3">
        <f t="shared" si="41"/>
        <v>14.702953898944035</v>
      </c>
      <c r="J803" s="4">
        <f t="shared" si="42"/>
        <v>0.0008945751823193343</v>
      </c>
    </row>
    <row r="804" spans="2:10" ht="12.75">
      <c r="B804">
        <v>149.3007354736328</v>
      </c>
      <c r="C804">
        <v>-12</v>
      </c>
      <c r="D804" s="1">
        <v>360</v>
      </c>
      <c r="E804">
        <v>0.2080228471027269</v>
      </c>
      <c r="H804" s="2">
        <f t="shared" si="40"/>
        <v>0.23606528075103225</v>
      </c>
      <c r="I804" s="3">
        <f t="shared" si="41"/>
        <v>13.480458535622919</v>
      </c>
      <c r="J804" s="4">
        <f t="shared" si="42"/>
        <v>0.0007863780849196086</v>
      </c>
    </row>
    <row r="805" spans="2:10" ht="12.75">
      <c r="B805">
        <v>164.0418243408203</v>
      </c>
      <c r="C805">
        <v>-12</v>
      </c>
      <c r="D805" s="1">
        <v>360</v>
      </c>
      <c r="E805">
        <v>0.2125416211467506</v>
      </c>
      <c r="H805" s="2">
        <f t="shared" si="40"/>
        <v>0.23894007987085414</v>
      </c>
      <c r="I805" s="3">
        <f t="shared" si="41"/>
        <v>12.420371399104258</v>
      </c>
      <c r="J805" s="4">
        <f t="shared" si="42"/>
        <v>0.0006968786230081984</v>
      </c>
    </row>
    <row r="806" spans="2:10" ht="12.75">
      <c r="B806">
        <v>178.87741088867188</v>
      </c>
      <c r="C806">
        <v>-12</v>
      </c>
      <c r="D806" s="1">
        <v>360</v>
      </c>
      <c r="E806">
        <v>0.21713970121515797</v>
      </c>
      <c r="H806" s="2">
        <f t="shared" si="40"/>
        <v>0.24136820245627447</v>
      </c>
      <c r="I806" s="3">
        <f t="shared" si="41"/>
        <v>11.158024583035196</v>
      </c>
      <c r="J806" s="4">
        <f t="shared" si="42"/>
        <v>0.0005870202723907838</v>
      </c>
    </row>
    <row r="807" spans="2:10" ht="12.75">
      <c r="B807">
        <v>195.8863525390625</v>
      </c>
      <c r="C807">
        <v>-12</v>
      </c>
      <c r="D807" s="1">
        <v>360</v>
      </c>
      <c r="E807">
        <v>0.22110355082925845</v>
      </c>
      <c r="H807" s="2">
        <f t="shared" si="40"/>
        <v>0.2437100036904845</v>
      </c>
      <c r="I807" s="3">
        <f t="shared" si="41"/>
        <v>10.224373501212252</v>
      </c>
      <c r="J807" s="4">
        <f t="shared" si="42"/>
        <v>0.000511051710966836</v>
      </c>
    </row>
    <row r="808" spans="2:10" ht="12.75">
      <c r="B808">
        <v>210.62744140625</v>
      </c>
      <c r="C808">
        <v>-12</v>
      </c>
      <c r="D808" s="1">
        <v>360</v>
      </c>
      <c r="E808">
        <v>0.2250674004433589</v>
      </c>
      <c r="H808" s="2">
        <f t="shared" si="40"/>
        <v>0.24543973596351912</v>
      </c>
      <c r="I808" s="3">
        <f t="shared" si="41"/>
        <v>9.05165984946237</v>
      </c>
      <c r="J808" s="4">
        <f t="shared" si="42"/>
        <v>0.00041503205454598147</v>
      </c>
    </row>
    <row r="809" spans="2:10" ht="12.75">
      <c r="B809">
        <v>228.392333984375</v>
      </c>
      <c r="C809">
        <v>-12</v>
      </c>
      <c r="D809" s="1">
        <v>360</v>
      </c>
      <c r="E809">
        <v>0.22911050769500693</v>
      </c>
      <c r="H809" s="2">
        <f t="shared" si="40"/>
        <v>0.24723264859748878</v>
      </c>
      <c r="I809" s="3">
        <f t="shared" si="41"/>
        <v>7.90978165288086</v>
      </c>
      <c r="J809" s="4">
        <f t="shared" si="42"/>
        <v>0.0003284119908894056</v>
      </c>
    </row>
    <row r="810" spans="2:10" ht="12.75">
      <c r="B810">
        <v>248.9920654296875</v>
      </c>
      <c r="C810">
        <v>-12</v>
      </c>
      <c r="D810" s="1">
        <v>360</v>
      </c>
      <c r="E810">
        <v>0.23251943287918417</v>
      </c>
      <c r="H810" s="2">
        <f t="shared" si="40"/>
        <v>0.24899596078448635</v>
      </c>
      <c r="I810" s="3">
        <f t="shared" si="41"/>
        <v>7.086086397717691</v>
      </c>
      <c r="J810" s="4">
        <f t="shared" si="42"/>
        <v>0.0002714759718142016</v>
      </c>
    </row>
    <row r="811" spans="2:10" ht="12.75">
      <c r="B811">
        <v>263.82763671875</v>
      </c>
      <c r="C811">
        <v>-12</v>
      </c>
      <c r="D811" s="1">
        <v>360</v>
      </c>
      <c r="E811">
        <v>0.23418425455578998</v>
      </c>
      <c r="H811" s="2">
        <f t="shared" si="40"/>
        <v>0.2500974644220967</v>
      </c>
      <c r="I811" s="3">
        <f t="shared" si="41"/>
        <v>6.79516643699702</v>
      </c>
      <c r="J811" s="4">
        <f t="shared" si="42"/>
        <v>0.00025323024824912103</v>
      </c>
    </row>
    <row r="812" spans="2:10" ht="12.75">
      <c r="B812">
        <v>281.592529296875</v>
      </c>
      <c r="C812">
        <v>-12</v>
      </c>
      <c r="D812" s="1">
        <v>360</v>
      </c>
      <c r="E812">
        <v>0.23648328249328462</v>
      </c>
      <c r="H812" s="2">
        <f t="shared" si="40"/>
        <v>0.2512654521542729</v>
      </c>
      <c r="I812" s="3">
        <f t="shared" si="41"/>
        <v>6.250830716293027</v>
      </c>
      <c r="J812" s="4">
        <f t="shared" si="42"/>
        <v>0.00021851253988624142</v>
      </c>
    </row>
    <row r="813" spans="2:10" ht="12.75">
      <c r="B813">
        <v>296.3336181640625</v>
      </c>
      <c r="C813">
        <v>-12</v>
      </c>
      <c r="D813" s="1">
        <v>360</v>
      </c>
      <c r="E813">
        <v>0.23870302859981368</v>
      </c>
      <c r="H813" s="2">
        <f t="shared" si="40"/>
        <v>0.25212937814474307</v>
      </c>
      <c r="I813" s="3">
        <f t="shared" si="41"/>
        <v>5.624708502311757</v>
      </c>
      <c r="J813" s="4">
        <f t="shared" si="42"/>
        <v>0.00018026686210262545</v>
      </c>
    </row>
    <row r="814" spans="2:10" ht="12.75">
      <c r="B814">
        <v>319.2012023925781</v>
      </c>
      <c r="C814">
        <v>-12</v>
      </c>
      <c r="D814" s="1">
        <v>360</v>
      </c>
      <c r="E814">
        <v>0.2404471321073851</v>
      </c>
      <c r="H814" s="2">
        <f t="shared" si="40"/>
        <v>0.25331303814436046</v>
      </c>
      <c r="I814" s="3">
        <f t="shared" si="41"/>
        <v>5.350825324557983</v>
      </c>
      <c r="J814" s="4">
        <f t="shared" si="42"/>
        <v>0.00016553153815227875</v>
      </c>
    </row>
    <row r="815" spans="2:10" ht="12.75">
      <c r="B815">
        <v>336.21014404296875</v>
      </c>
      <c r="C815">
        <v>-12</v>
      </c>
      <c r="D815" s="1">
        <v>360</v>
      </c>
      <c r="E815">
        <v>0.24330110866822105</v>
      </c>
      <c r="H815" s="2">
        <f t="shared" si="40"/>
        <v>0.25408983629153553</v>
      </c>
      <c r="I815" s="3">
        <f t="shared" si="41"/>
        <v>4.434310917188048</v>
      </c>
      <c r="J815" s="4">
        <f t="shared" si="42"/>
        <v>0.00011639664373006894</v>
      </c>
    </row>
    <row r="816" spans="2:10" ht="12.75">
      <c r="B816">
        <v>355.3924560546875</v>
      </c>
      <c r="C816">
        <v>-12</v>
      </c>
      <c r="D816" s="1">
        <v>360</v>
      </c>
      <c r="E816">
        <v>0.24441098172148557</v>
      </c>
      <c r="H816" s="2">
        <f t="shared" si="40"/>
        <v>0.25487729726321684</v>
      </c>
      <c r="I816" s="3">
        <f t="shared" si="41"/>
        <v>4.28226075113842</v>
      </c>
      <c r="J816" s="4">
        <f t="shared" si="42"/>
        <v>0.00010954376101908563</v>
      </c>
    </row>
    <row r="817" spans="2:10" ht="12.75">
      <c r="B817">
        <v>376.086669921875</v>
      </c>
      <c r="C817">
        <v>-12</v>
      </c>
      <c r="D817" s="1">
        <v>360</v>
      </c>
      <c r="E817">
        <v>0.24615506103563894</v>
      </c>
      <c r="H817" s="2">
        <f t="shared" si="40"/>
        <v>0.2556373070885781</v>
      </c>
      <c r="I817" s="3">
        <f t="shared" si="41"/>
        <v>3.852143446917111</v>
      </c>
      <c r="J817" s="4">
        <f t="shared" si="42"/>
        <v>8.991299020848067E-05</v>
      </c>
    </row>
    <row r="818" spans="2:10" ht="12.75">
      <c r="B818">
        <v>392.43414306640625</v>
      </c>
      <c r="C818">
        <v>-12</v>
      </c>
      <c r="D818" s="1">
        <v>360</v>
      </c>
      <c r="E818">
        <v>0.24845411316655167</v>
      </c>
      <c r="H818" s="2">
        <f t="shared" si="40"/>
        <v>0.2561813308102213</v>
      </c>
      <c r="I818" s="3">
        <f t="shared" si="41"/>
        <v>3.110118623188057</v>
      </c>
      <c r="J818" s="4">
        <f t="shared" si="42"/>
        <v>5.9709892512639594E-05</v>
      </c>
    </row>
    <row r="819" spans="2:10" ht="12.75">
      <c r="B819">
        <v>411.616455078125</v>
      </c>
      <c r="C819">
        <v>-12</v>
      </c>
      <c r="D819" s="1">
        <v>360</v>
      </c>
      <c r="E819">
        <v>0.24956398621981618</v>
      </c>
      <c r="H819" s="2">
        <f t="shared" si="40"/>
        <v>0.2567648749500957</v>
      </c>
      <c r="I819" s="3">
        <f t="shared" si="41"/>
        <v>2.885387767422889</v>
      </c>
      <c r="J819" s="4">
        <f t="shared" si="42"/>
        <v>5.1852798505866596E-05</v>
      </c>
    </row>
    <row r="820" spans="2:10" ht="12.75">
      <c r="B820">
        <v>426.3575439453125</v>
      </c>
      <c r="C820">
        <v>-12</v>
      </c>
      <c r="D820" s="1">
        <v>360</v>
      </c>
      <c r="E820">
        <v>0.25067385927308067</v>
      </c>
      <c r="H820" s="2">
        <f t="shared" si="40"/>
        <v>0.2571778020816745</v>
      </c>
      <c r="I820" s="3">
        <f t="shared" si="41"/>
        <v>2.5945835865990867</v>
      </c>
      <c r="J820" s="4">
        <f t="shared" si="42"/>
        <v>4.230127205745957E-05</v>
      </c>
    </row>
    <row r="821" spans="2:10" ht="12.75">
      <c r="B821">
        <v>443.36651611328125</v>
      </c>
      <c r="C821">
        <v>-12</v>
      </c>
      <c r="D821" s="1">
        <v>360</v>
      </c>
      <c r="E821">
        <v>0.2518630141573108</v>
      </c>
      <c r="H821" s="2">
        <f t="shared" si="40"/>
        <v>0.25762028720021374</v>
      </c>
      <c r="I821" s="3">
        <f t="shared" si="41"/>
        <v>2.2858747490836357</v>
      </c>
      <c r="J821" s="4">
        <f t="shared" si="42"/>
        <v>3.314619289053654E-05</v>
      </c>
    </row>
    <row r="822" spans="2:10" ht="12.75">
      <c r="B822">
        <v>458.1075744628906</v>
      </c>
      <c r="C822">
        <v>-12</v>
      </c>
      <c r="D822" s="1">
        <v>360</v>
      </c>
      <c r="E822">
        <v>0.25241796278065215</v>
      </c>
      <c r="H822" s="2">
        <f t="shared" si="40"/>
        <v>0.2579773036557313</v>
      </c>
      <c r="I822" s="3">
        <f t="shared" si="41"/>
        <v>2.202434729223347</v>
      </c>
      <c r="J822" s="4">
        <f t="shared" si="42"/>
        <v>3.0906270965325744E-05</v>
      </c>
    </row>
    <row r="823" spans="2:10" ht="12.75">
      <c r="B823">
        <v>475.11651611328125</v>
      </c>
      <c r="C823">
        <v>-12</v>
      </c>
      <c r="D823" s="1">
        <v>360</v>
      </c>
      <c r="E823">
        <v>0.25241796278065215</v>
      </c>
      <c r="H823" s="2">
        <f t="shared" si="40"/>
        <v>0.258361822959569</v>
      </c>
      <c r="I823" s="3">
        <f t="shared" si="41"/>
        <v>2.354769095447452</v>
      </c>
      <c r="J823" s="4">
        <f t="shared" si="42"/>
        <v>3.532947382651343E-05</v>
      </c>
    </row>
    <row r="824" spans="2:10" ht="12.75">
      <c r="B824">
        <v>489.85760498046875</v>
      </c>
      <c r="C824">
        <v>-12</v>
      </c>
      <c r="D824" s="1">
        <v>360</v>
      </c>
      <c r="E824">
        <v>0.25352783583391664</v>
      </c>
      <c r="H824" s="2">
        <f t="shared" si="40"/>
        <v>0.2586735508662853</v>
      </c>
      <c r="I824" s="3">
        <f t="shared" si="41"/>
        <v>2.029644995565521</v>
      </c>
      <c r="J824" s="4">
        <f t="shared" si="42"/>
        <v>2.6478383194344785E-05</v>
      </c>
    </row>
    <row r="825" spans="2:10" ht="12.75">
      <c r="B825">
        <v>500.251953125</v>
      </c>
      <c r="C825">
        <v>-12</v>
      </c>
      <c r="D825" s="1">
        <v>360</v>
      </c>
      <c r="E825">
        <v>0.2541620420948055</v>
      </c>
      <c r="H825" s="2">
        <f t="shared" si="40"/>
        <v>0.2588823519997858</v>
      </c>
      <c r="I825" s="3">
        <f t="shared" si="41"/>
        <v>1.8572049020677976</v>
      </c>
      <c r="J825" s="4">
        <f t="shared" si="42"/>
        <v>2.228132559905557E-05</v>
      </c>
    </row>
    <row r="826" spans="2:10" ht="12.75">
      <c r="B826">
        <v>11.150307655334473</v>
      </c>
      <c r="C826">
        <v>-16</v>
      </c>
      <c r="D826" s="1">
        <v>360</v>
      </c>
      <c r="E826">
        <v>0.06722687977777668</v>
      </c>
      <c r="H826" s="2">
        <f t="shared" si="40"/>
        <v>0.04771355559859146</v>
      </c>
      <c r="I826" s="3">
        <f t="shared" si="41"/>
        <v>-29.026074456657703</v>
      </c>
      <c r="J826" s="4">
        <f t="shared" si="42"/>
        <v>0.00038076982052197457</v>
      </c>
    </row>
    <row r="827" spans="2:10" ht="12.75">
      <c r="B827">
        <v>14.835580825805664</v>
      </c>
      <c r="C827">
        <v>-16</v>
      </c>
      <c r="D827" s="1">
        <v>360</v>
      </c>
      <c r="E827">
        <v>0.07063582915537198</v>
      </c>
      <c r="H827" s="2">
        <f t="shared" si="40"/>
        <v>0.06145009171085132</v>
      </c>
      <c r="I827" s="3">
        <f t="shared" si="41"/>
        <v>-13.004359903973839</v>
      </c>
      <c r="J827" s="4">
        <f t="shared" si="42"/>
        <v>8.437777239966886E-05</v>
      </c>
    </row>
    <row r="828" spans="2:10" ht="12.75">
      <c r="B828">
        <v>20.032758712768555</v>
      </c>
      <c r="C828">
        <v>-16</v>
      </c>
      <c r="D828" s="1">
        <v>360</v>
      </c>
      <c r="E828">
        <v>0.07578883365370258</v>
      </c>
      <c r="H828" s="2">
        <f t="shared" si="40"/>
        <v>0.07852912646596988</v>
      </c>
      <c r="I828" s="3">
        <f t="shared" si="41"/>
        <v>3.6156946612852727</v>
      </c>
      <c r="J828" s="4">
        <f t="shared" si="42"/>
        <v>7.50920469696383E-06</v>
      </c>
    </row>
    <row r="829" spans="2:10" ht="12.75">
      <c r="B829">
        <v>24.473979949951172</v>
      </c>
      <c r="C829">
        <v>-16</v>
      </c>
      <c r="D829" s="1">
        <v>360</v>
      </c>
      <c r="E829">
        <v>0.07919773464446175</v>
      </c>
      <c r="H829" s="2">
        <f t="shared" si="40"/>
        <v>0.0910289762089639</v>
      </c>
      <c r="I829" s="3">
        <f t="shared" si="41"/>
        <v>14.938863614742921</v>
      </c>
      <c r="J829" s="4">
        <f t="shared" si="42"/>
        <v>0.0001399782769576032</v>
      </c>
    </row>
    <row r="830" spans="2:10" ht="12.75">
      <c r="B830">
        <v>33.26193618774414</v>
      </c>
      <c r="C830">
        <v>-16</v>
      </c>
      <c r="D830" s="1">
        <v>360</v>
      </c>
      <c r="E830">
        <v>0.08149673838853835</v>
      </c>
      <c r="H830" s="2">
        <f t="shared" si="40"/>
        <v>0.11080872574463184</v>
      </c>
      <c r="I830" s="3">
        <f t="shared" si="41"/>
        <v>35.96706805166562</v>
      </c>
      <c r="J830" s="4">
        <f t="shared" si="42"/>
        <v>0.0008591926027637844</v>
      </c>
    </row>
    <row r="831" spans="2:10" ht="12.75">
      <c r="B831">
        <v>42.2388801574707</v>
      </c>
      <c r="C831">
        <v>-16</v>
      </c>
      <c r="D831" s="1">
        <v>360</v>
      </c>
      <c r="E831">
        <v>0.08490568776613365</v>
      </c>
      <c r="H831" s="2">
        <f t="shared" si="40"/>
        <v>0.12573052967055162</v>
      </c>
      <c r="I831" s="3">
        <f t="shared" si="41"/>
        <v>48.08257606588965</v>
      </c>
      <c r="J831" s="4">
        <f t="shared" si="42"/>
        <v>0.0016666677165207216</v>
      </c>
    </row>
    <row r="832" spans="2:10" ht="12.75">
      <c r="B832">
        <v>50.36537551879883</v>
      </c>
      <c r="C832">
        <v>-16</v>
      </c>
      <c r="D832" s="1">
        <v>360</v>
      </c>
      <c r="E832">
        <v>0.08886953738023412</v>
      </c>
      <c r="H832" s="2">
        <f t="shared" si="40"/>
        <v>0.13596686857756352</v>
      </c>
      <c r="I832" s="3">
        <f t="shared" si="41"/>
        <v>52.99603507084817</v>
      </c>
      <c r="J832" s="4">
        <f t="shared" si="42"/>
        <v>0.002218158605910937</v>
      </c>
    </row>
    <row r="833" spans="2:10" ht="12.75">
      <c r="B833">
        <v>61.42118835449219</v>
      </c>
      <c r="C833">
        <v>-16</v>
      </c>
      <c r="D833" s="1">
        <v>360</v>
      </c>
      <c r="E833">
        <v>0.09632154562264132</v>
      </c>
      <c r="H833" s="2">
        <f t="shared" si="40"/>
        <v>0.1464657637636756</v>
      </c>
      <c r="I833" s="3">
        <f t="shared" si="41"/>
        <v>52.05919175911498</v>
      </c>
      <c r="J833" s="4">
        <f t="shared" si="42"/>
        <v>0.0025144426129756307</v>
      </c>
    </row>
    <row r="834" spans="2:10" ht="12.75">
      <c r="B834">
        <v>66.61836242675781</v>
      </c>
      <c r="C834">
        <v>-16</v>
      </c>
      <c r="D834" s="1">
        <v>360</v>
      </c>
      <c r="E834">
        <v>0.10139529248342437</v>
      </c>
      <c r="H834" s="2">
        <f t="shared" si="40"/>
        <v>0.15040824237788777</v>
      </c>
      <c r="I834" s="3">
        <f t="shared" si="41"/>
        <v>48.338486623997674</v>
      </c>
      <c r="J834" s="4">
        <f t="shared" si="42"/>
        <v>0.0024022692573571806</v>
      </c>
    </row>
    <row r="835" spans="2:10" ht="12.75">
      <c r="B835">
        <v>78.43013000488281</v>
      </c>
      <c r="C835">
        <v>-16</v>
      </c>
      <c r="D835" s="1">
        <v>360</v>
      </c>
      <c r="E835">
        <v>0.11170130148008557</v>
      </c>
      <c r="H835" s="2">
        <f t="shared" si="40"/>
        <v>0.1576871600860837</v>
      </c>
      <c r="I835" s="3">
        <f t="shared" si="41"/>
        <v>41.16859696052566</v>
      </c>
      <c r="J835" s="4">
        <f t="shared" si="42"/>
        <v>0.002114699191730851</v>
      </c>
    </row>
    <row r="836" spans="2:10" ht="12.75">
      <c r="B836">
        <v>87.21808624267578</v>
      </c>
      <c r="C836">
        <v>-16</v>
      </c>
      <c r="D836" s="1">
        <v>360</v>
      </c>
      <c r="E836">
        <v>0.11851910346160394</v>
      </c>
      <c r="H836" s="2">
        <f t="shared" si="40"/>
        <v>0.16196547895937574</v>
      </c>
      <c r="I836" s="3">
        <f t="shared" si="41"/>
        <v>36.65769840374039</v>
      </c>
      <c r="J836" s="4">
        <f t="shared" si="42"/>
        <v>0.0018875875438933863</v>
      </c>
    </row>
    <row r="837" spans="2:10" ht="12.75">
      <c r="B837">
        <v>93.92717742919922</v>
      </c>
      <c r="C837">
        <v>-16</v>
      </c>
      <c r="D837" s="1">
        <v>360</v>
      </c>
      <c r="E837">
        <v>0.12367210795993454</v>
      </c>
      <c r="H837" s="2">
        <f t="shared" si="40"/>
        <v>0.16474317774012298</v>
      </c>
      <c r="I837" s="3">
        <f t="shared" si="41"/>
        <v>33.209646425282926</v>
      </c>
      <c r="J837" s="4">
        <f t="shared" si="42"/>
        <v>0.0016868327728891085</v>
      </c>
    </row>
    <row r="838" spans="2:10" ht="12.75">
      <c r="B838">
        <v>100.5417709350586</v>
      </c>
      <c r="C838">
        <v>-16</v>
      </c>
      <c r="D838" s="1">
        <v>360</v>
      </c>
      <c r="E838">
        <v>0.1281909061973763</v>
      </c>
      <c r="H838" s="2">
        <f t="shared" si="40"/>
        <v>0.16714836467306762</v>
      </c>
      <c r="I838" s="3">
        <f t="shared" si="41"/>
        <v>30.390188845149662</v>
      </c>
      <c r="J838" s="4">
        <f t="shared" si="42"/>
        <v>0.0015176835708852134</v>
      </c>
    </row>
    <row r="839" spans="2:10" ht="12.75">
      <c r="B839">
        <v>110.93612670898438</v>
      </c>
      <c r="C839">
        <v>-16</v>
      </c>
      <c r="D839" s="1">
        <v>360</v>
      </c>
      <c r="E839">
        <v>0.13508801420327832</v>
      </c>
      <c r="H839" s="2">
        <f aca="true" t="shared" si="43" ref="H839:H902">(((D839/kg3)*LN(1+EXP(kg3*(1/mu+C839/D839))))^x)/kg1*ATAN(B839/kvb)</f>
        <v>0.17038843867687115</v>
      </c>
      <c r="I839" s="3">
        <f t="shared" si="41"/>
        <v>26.13142600532517</v>
      </c>
      <c r="J839" s="4">
        <f t="shared" si="42"/>
        <v>0.0012461199680158315</v>
      </c>
    </row>
    <row r="840" spans="2:10" ht="12.75">
      <c r="B840">
        <v>118.30665588378906</v>
      </c>
      <c r="C840">
        <v>-16</v>
      </c>
      <c r="D840" s="1">
        <v>360</v>
      </c>
      <c r="E840">
        <v>0.14016173687064332</v>
      </c>
      <c r="H840" s="2">
        <f t="shared" si="43"/>
        <v>0.1723618091936364</v>
      </c>
      <c r="I840" s="3">
        <f t="shared" si="41"/>
        <v>22.973511203496887</v>
      </c>
      <c r="J840" s="4">
        <f t="shared" si="42"/>
        <v>0.0010368446576059845</v>
      </c>
    </row>
    <row r="841" spans="2:10" ht="12.75">
      <c r="B841">
        <v>129.36248779296875</v>
      </c>
      <c r="C841">
        <v>-16</v>
      </c>
      <c r="D841" s="1">
        <v>360</v>
      </c>
      <c r="E841">
        <v>0.14531474136897393</v>
      </c>
      <c r="H841" s="2">
        <f t="shared" si="43"/>
        <v>0.1749218848222482</v>
      </c>
      <c r="I841" s="3">
        <f t="shared" si="41"/>
        <v>20.374494132083758</v>
      </c>
      <c r="J841" s="4">
        <f t="shared" si="42"/>
        <v>0.0008765829434627621</v>
      </c>
    </row>
    <row r="842" spans="2:10" ht="12.75">
      <c r="B842">
        <v>142.68614196777344</v>
      </c>
      <c r="C842">
        <v>-16</v>
      </c>
      <c r="D842" s="1">
        <v>360</v>
      </c>
      <c r="E842">
        <v>0.14991279724396323</v>
      </c>
      <c r="H842" s="2">
        <f t="shared" si="43"/>
        <v>0.17750272218384963</v>
      </c>
      <c r="I842" s="3">
        <f t="shared" si="41"/>
        <v>18.403982479886263</v>
      </c>
      <c r="J842" s="4">
        <f t="shared" si="42"/>
        <v>0.0007612039581885659</v>
      </c>
    </row>
    <row r="843" spans="2:10" ht="12.75">
      <c r="B843">
        <v>156.76577758789062</v>
      </c>
      <c r="C843">
        <v>-16</v>
      </c>
      <c r="D843" s="1">
        <v>360</v>
      </c>
      <c r="E843">
        <v>0.15554146853466952</v>
      </c>
      <c r="H843" s="2">
        <f t="shared" si="43"/>
        <v>0.1797704517945451</v>
      </c>
      <c r="I843" s="3">
        <f t="shared" si="41"/>
        <v>15.577185613671276</v>
      </c>
      <c r="J843" s="4">
        <f t="shared" si="42"/>
        <v>0.0005870436298073308</v>
      </c>
    </row>
    <row r="844" spans="2:10" ht="12.75">
      <c r="B844">
        <v>169.23899841308594</v>
      </c>
      <c r="C844">
        <v>-16</v>
      </c>
      <c r="D844" s="1">
        <v>360</v>
      </c>
      <c r="E844">
        <v>0.15895036952542868</v>
      </c>
      <c r="H844" s="2">
        <f t="shared" si="43"/>
        <v>0.18147391935459564</v>
      </c>
      <c r="I844" s="3">
        <f t="shared" si="41"/>
        <v>14.17017770793145</v>
      </c>
      <c r="J844" s="4">
        <f t="shared" si="42"/>
        <v>0.0005073102969069671</v>
      </c>
    </row>
    <row r="845" spans="2:10" ht="12.75">
      <c r="B845">
        <v>184.0745849609375</v>
      </c>
      <c r="C845">
        <v>-16</v>
      </c>
      <c r="D845" s="1">
        <v>360</v>
      </c>
      <c r="E845">
        <v>0.16243857654057153</v>
      </c>
      <c r="H845" s="2">
        <f t="shared" si="43"/>
        <v>0.18320725810609775</v>
      </c>
      <c r="I845" s="3">
        <f t="shared" si="41"/>
        <v>12.785559937690616</v>
      </c>
      <c r="J845" s="4">
        <f t="shared" si="42"/>
        <v>0.00043133813397022865</v>
      </c>
    </row>
    <row r="846" spans="2:10" ht="12.75">
      <c r="B846">
        <v>206.1862030029297</v>
      </c>
      <c r="C846">
        <v>-16</v>
      </c>
      <c r="D846" s="1">
        <v>360</v>
      </c>
      <c r="E846">
        <v>0.16640242615467202</v>
      </c>
      <c r="H846" s="2">
        <f t="shared" si="43"/>
        <v>0.18533764984234624</v>
      </c>
      <c r="I846" s="3">
        <f t="shared" si="41"/>
        <v>11.37917524716486</v>
      </c>
      <c r="J846" s="4">
        <f t="shared" si="42"/>
        <v>0.00035854269610225906</v>
      </c>
    </row>
    <row r="847" spans="2:10" ht="12.75">
      <c r="B847">
        <v>230.56570434570312</v>
      </c>
      <c r="C847">
        <v>-16</v>
      </c>
      <c r="D847" s="1">
        <v>360</v>
      </c>
      <c r="E847">
        <v>0.16981132714543118</v>
      </c>
      <c r="H847" s="2">
        <f t="shared" si="43"/>
        <v>0.1872211138099095</v>
      </c>
      <c r="I847" s="3">
        <f t="shared" si="41"/>
        <v>10.252429538795187</v>
      </c>
      <c r="J847" s="4">
        <f t="shared" si="42"/>
        <v>0.000303100671702647</v>
      </c>
    </row>
    <row r="848" spans="2:10" ht="12.75">
      <c r="B848">
        <v>253.52777099609375</v>
      </c>
      <c r="C848">
        <v>-16</v>
      </c>
      <c r="D848" s="1">
        <v>360</v>
      </c>
      <c r="E848">
        <v>0.17377517675953166</v>
      </c>
      <c r="H848" s="2">
        <f t="shared" si="43"/>
        <v>0.1886685174266752</v>
      </c>
      <c r="I848" s="3">
        <f t="shared" si="41"/>
        <v>8.570464979444559</v>
      </c>
      <c r="J848" s="4">
        <f t="shared" si="42"/>
        <v>0.00022181159622759158</v>
      </c>
    </row>
    <row r="849" spans="2:10" ht="12.75">
      <c r="B849">
        <v>276.3953552246094</v>
      </c>
      <c r="C849">
        <v>-16</v>
      </c>
      <c r="D849" s="1">
        <v>360</v>
      </c>
      <c r="E849">
        <v>0.17488504981279618</v>
      </c>
      <c r="H849" s="2">
        <f t="shared" si="43"/>
        <v>0.18987378094051635</v>
      </c>
      <c r="I849" s="3">
        <f t="shared" si="41"/>
        <v>8.570618897249764</v>
      </c>
      <c r="J849" s="4">
        <f t="shared" si="42"/>
        <v>0.00022466206081908765</v>
      </c>
    </row>
    <row r="850" spans="2:10" ht="12.75">
      <c r="B850">
        <v>299.262939453125</v>
      </c>
      <c r="C850">
        <v>-16</v>
      </c>
      <c r="D850" s="1">
        <v>360</v>
      </c>
      <c r="E850">
        <v>0.17718407775029082</v>
      </c>
      <c r="H850" s="2">
        <f t="shared" si="43"/>
        <v>0.19089669462314715</v>
      </c>
      <c r="I850" s="3">
        <f t="shared" si="41"/>
        <v>7.739192509262485</v>
      </c>
      <c r="J850" s="4">
        <f t="shared" si="42"/>
        <v>0.000188035861501744</v>
      </c>
    </row>
    <row r="851" spans="2:10" ht="12.75">
      <c r="B851">
        <v>325.9102783203125</v>
      </c>
      <c r="C851">
        <v>-16</v>
      </c>
      <c r="D851" s="1">
        <v>360</v>
      </c>
      <c r="E851">
        <v>0.17948312988120355</v>
      </c>
      <c r="H851" s="2">
        <f t="shared" si="43"/>
        <v>0.19190912262293347</v>
      </c>
      <c r="I851" s="3">
        <f t="shared" si="41"/>
        <v>6.923209301038183</v>
      </c>
      <c r="J851" s="4">
        <f t="shared" si="42"/>
        <v>0.00015440529561752477</v>
      </c>
    </row>
    <row r="852" spans="2:10" ht="12.75">
      <c r="B852">
        <v>353.97503662109375</v>
      </c>
      <c r="C852">
        <v>-16</v>
      </c>
      <c r="D852" s="1">
        <v>360</v>
      </c>
      <c r="E852">
        <v>0.18233708224862144</v>
      </c>
      <c r="H852" s="2">
        <f t="shared" si="43"/>
        <v>0.19281177988632428</v>
      </c>
      <c r="I852" s="3">
        <f t="shared" si="41"/>
        <v>5.744688633012297</v>
      </c>
      <c r="J852" s="4">
        <f t="shared" si="42"/>
        <v>0.00010971929060129746</v>
      </c>
    </row>
    <row r="853" spans="2:10" ht="12.75">
      <c r="B853">
        <v>370.22802734375</v>
      </c>
      <c r="C853">
        <v>-16</v>
      </c>
      <c r="D853" s="1">
        <v>360</v>
      </c>
      <c r="E853">
        <v>0.18463613437953416</v>
      </c>
      <c r="H853" s="2">
        <f t="shared" si="43"/>
        <v>0.19327235651081393</v>
      </c>
      <c r="I853" s="3">
        <f t="shared" si="41"/>
        <v>4.6774279370078915</v>
      </c>
      <c r="J853" s="4">
        <f t="shared" si="42"/>
        <v>7.458433270080639E-05</v>
      </c>
    </row>
    <row r="854" spans="2:10" ht="12.75">
      <c r="B854">
        <v>391.67822265625</v>
      </c>
      <c r="C854">
        <v>-16</v>
      </c>
      <c r="D854" s="1">
        <v>360</v>
      </c>
      <c r="E854">
        <v>0.1863009318627219</v>
      </c>
      <c r="H854" s="2">
        <f t="shared" si="43"/>
        <v>0.19382203225091438</v>
      </c>
      <c r="I854" s="3">
        <f t="shared" si="41"/>
        <v>4.037070729058132</v>
      </c>
      <c r="J854" s="4">
        <f t="shared" si="42"/>
        <v>5.656695104926909E-05</v>
      </c>
    </row>
    <row r="855" spans="2:10" ht="12.75">
      <c r="B855">
        <v>410.8605041503906</v>
      </c>
      <c r="C855">
        <v>-16</v>
      </c>
      <c r="D855" s="1">
        <v>360</v>
      </c>
      <c r="E855">
        <v>0.18804503537029332</v>
      </c>
      <c r="H855" s="2">
        <f t="shared" si="43"/>
        <v>0.19426522935585308</v>
      </c>
      <c r="I855" s="3">
        <f t="shared" si="41"/>
        <v>3.3078214340044214</v>
      </c>
      <c r="J855" s="4">
        <f t="shared" si="42"/>
        <v>3.869081321799378E-05</v>
      </c>
    </row>
    <row r="856" spans="2:10" ht="12.75">
      <c r="B856">
        <v>435.9014587402344</v>
      </c>
      <c r="C856">
        <v>-16</v>
      </c>
      <c r="D856" s="1">
        <v>360</v>
      </c>
      <c r="E856">
        <v>0.18915490842355784</v>
      </c>
      <c r="H856" s="2">
        <f t="shared" si="43"/>
        <v>0.19478536316468603</v>
      </c>
      <c r="I856" s="3">
        <f t="shared" si="41"/>
        <v>2.976636867662146</v>
      </c>
      <c r="J856" s="4">
        <f t="shared" si="42"/>
        <v>3.170202059189295E-05</v>
      </c>
    </row>
    <row r="857" spans="2:10" ht="12.75">
      <c r="B857">
        <v>458.1075744628906</v>
      </c>
      <c r="C857">
        <v>-16</v>
      </c>
      <c r="D857" s="1">
        <v>360</v>
      </c>
      <c r="E857">
        <v>0.1914539363610525</v>
      </c>
      <c r="H857" s="2">
        <f t="shared" si="43"/>
        <v>0.19519924095077465</v>
      </c>
      <c r="I857" s="3">
        <f t="shared" si="41"/>
        <v>1.956243188784101</v>
      </c>
      <c r="J857" s="4">
        <f t="shared" si="42"/>
        <v>1.4027306469793705E-05</v>
      </c>
    </row>
    <row r="858" spans="2:10" ht="12.75">
      <c r="B858">
        <v>481.06964111328125</v>
      </c>
      <c r="C858">
        <v>-16</v>
      </c>
      <c r="D858" s="1">
        <v>360</v>
      </c>
      <c r="E858">
        <v>0.19319803986862394</v>
      </c>
      <c r="H858" s="2">
        <f t="shared" si="43"/>
        <v>0.19558717738089904</v>
      </c>
      <c r="I858" s="3">
        <f aca="true" t="shared" si="44" ref="I858:I921">100*(H858-E858)/E858</f>
        <v>1.2366261655137534</v>
      </c>
      <c r="J858" s="4">
        <f t="shared" si="42"/>
        <v>5.7079780525600385E-06</v>
      </c>
    </row>
    <row r="859" spans="2:10" ht="12.75">
      <c r="B859">
        <v>507.6225280761719</v>
      </c>
      <c r="C859">
        <v>-16</v>
      </c>
      <c r="D859" s="1">
        <v>360</v>
      </c>
      <c r="E859">
        <v>0.19541778597515297</v>
      </c>
      <c r="H859" s="2">
        <f t="shared" si="43"/>
        <v>0.1959921703152946</v>
      </c>
      <c r="I859" s="3">
        <f t="shared" si="44"/>
        <v>0.293926336988923</v>
      </c>
      <c r="J859" s="4">
        <f t="shared" si="42"/>
        <v>3.2991737019992473E-07</v>
      </c>
    </row>
    <row r="860" spans="2:10" ht="12.75">
      <c r="B860">
        <v>526.1433715820312</v>
      </c>
      <c r="C860">
        <v>-16</v>
      </c>
      <c r="D860" s="1">
        <v>360</v>
      </c>
      <c r="E860">
        <v>0.1977168381060657</v>
      </c>
      <c r="H860" s="2">
        <f t="shared" si="43"/>
        <v>0.19625053176972385</v>
      </c>
      <c r="I860" s="3">
        <f t="shared" si="44"/>
        <v>-0.7416193534084539</v>
      </c>
      <c r="J860" s="4">
        <f aca="true" t="shared" si="45" ref="J860:J923">(H860-E860)^2</f>
        <v>2.1500542719962405E-06</v>
      </c>
    </row>
    <row r="861" spans="2:10" ht="12.75">
      <c r="B861">
        <v>544.5697021484375</v>
      </c>
      <c r="C861">
        <v>-16</v>
      </c>
      <c r="D861" s="1">
        <v>360</v>
      </c>
      <c r="E861">
        <v>0.1982717625359889</v>
      </c>
      <c r="H861" s="2">
        <f t="shared" si="43"/>
        <v>0.19649018593735407</v>
      </c>
      <c r="I861" s="3">
        <f t="shared" si="44"/>
        <v>-0.8985528629229105</v>
      </c>
      <c r="J861" s="4">
        <f t="shared" si="45"/>
        <v>3.174015176803297E-06</v>
      </c>
    </row>
    <row r="862" spans="2:10" ht="12.75">
      <c r="B862">
        <v>568.1932373046875</v>
      </c>
      <c r="C862">
        <v>-16</v>
      </c>
      <c r="D862" s="1">
        <v>360</v>
      </c>
      <c r="E862">
        <v>0.20057079047348358</v>
      </c>
      <c r="H862" s="2">
        <f t="shared" si="43"/>
        <v>0.19677475788772064</v>
      </c>
      <c r="I862" s="3">
        <f t="shared" si="44"/>
        <v>-1.8926148602205346</v>
      </c>
      <c r="J862" s="4">
        <f t="shared" si="45"/>
        <v>1.4409863392174094E-05</v>
      </c>
    </row>
    <row r="863" spans="2:10" ht="12.75">
      <c r="B863">
        <v>590.3993530273438</v>
      </c>
      <c r="C863">
        <v>-16</v>
      </c>
      <c r="D863" s="1">
        <v>360</v>
      </c>
      <c r="E863">
        <v>0.20057079047348358</v>
      </c>
      <c r="H863" s="2">
        <f t="shared" si="43"/>
        <v>0.19702154254256177</v>
      </c>
      <c r="I863" s="3">
        <f t="shared" si="44"/>
        <v>-1.7695736864491467</v>
      </c>
      <c r="J863" s="4">
        <f t="shared" si="45"/>
        <v>1.25971608751528E-05</v>
      </c>
    </row>
    <row r="864" spans="2:10" ht="12.75">
      <c r="B864">
        <v>608.8257446289062</v>
      </c>
      <c r="C864">
        <v>-16</v>
      </c>
      <c r="D864" s="1">
        <v>360</v>
      </c>
      <c r="E864">
        <v>0.202314893981055</v>
      </c>
      <c r="H864" s="2">
        <f t="shared" si="43"/>
        <v>0.1972126866674062</v>
      </c>
      <c r="I864" s="3">
        <f t="shared" si="44"/>
        <v>-2.521913840968414</v>
      </c>
      <c r="J864" s="4">
        <f t="shared" si="45"/>
        <v>2.6032519471451292E-05</v>
      </c>
    </row>
    <row r="865" spans="2:10" ht="12.75">
      <c r="B865">
        <v>626.5906372070312</v>
      </c>
      <c r="C865">
        <v>-16</v>
      </c>
      <c r="D865" s="1">
        <v>360</v>
      </c>
      <c r="E865">
        <v>0.20342476703431953</v>
      </c>
      <c r="H865" s="2">
        <f t="shared" si="43"/>
        <v>0.19738634806988334</v>
      </c>
      <c r="I865" s="3">
        <f t="shared" si="44"/>
        <v>-2.968379441927764</v>
      </c>
      <c r="J865" s="4">
        <f t="shared" si="45"/>
        <v>3.64625035900626E-05</v>
      </c>
    </row>
    <row r="866" spans="2:10" ht="12.75">
      <c r="B866">
        <v>644.2610473632812</v>
      </c>
      <c r="C866">
        <v>-16</v>
      </c>
      <c r="D866" s="1">
        <v>360</v>
      </c>
      <c r="E866">
        <v>0.20397971565766082</v>
      </c>
      <c r="H866" s="2">
        <f t="shared" si="43"/>
        <v>0.1975496046111837</v>
      </c>
      <c r="I866" s="3">
        <f t="shared" si="44"/>
        <v>-3.1523286645171975</v>
      </c>
      <c r="J866" s="4">
        <f t="shared" si="45"/>
        <v>4.134632807002703E-05</v>
      </c>
    </row>
    <row r="867" spans="2:10" ht="12.75">
      <c r="B867">
        <v>653.8994750976562</v>
      </c>
      <c r="C867">
        <v>-16</v>
      </c>
      <c r="D867" s="1">
        <v>360</v>
      </c>
      <c r="E867">
        <v>0.20461392191854966</v>
      </c>
      <c r="H867" s="2">
        <f t="shared" si="43"/>
        <v>0.19763494224735179</v>
      </c>
      <c r="I867" s="3">
        <f t="shared" si="44"/>
        <v>-3.410803920749822</v>
      </c>
      <c r="J867" s="4">
        <f t="shared" si="45"/>
        <v>4.870615725099315E-05</v>
      </c>
    </row>
    <row r="868" spans="2:10" ht="12.75">
      <c r="B868">
        <v>11.150307655334473</v>
      </c>
      <c r="C868">
        <v>-20</v>
      </c>
      <c r="D868" s="1">
        <v>360</v>
      </c>
      <c r="E868">
        <v>0.04051057208820843</v>
      </c>
      <c r="H868" s="2">
        <f t="shared" si="43"/>
        <v>0.034025601596071924</v>
      </c>
      <c r="I868" s="3">
        <f t="shared" si="44"/>
        <v>-16.008094079777536</v>
      </c>
      <c r="J868" s="4">
        <f t="shared" si="45"/>
        <v>4.205484228388118E-05</v>
      </c>
    </row>
    <row r="869" spans="2:10" ht="12.75">
      <c r="B869">
        <v>16.347484588623047</v>
      </c>
      <c r="C869">
        <v>-20</v>
      </c>
      <c r="D869" s="1">
        <v>360</v>
      </c>
      <c r="E869">
        <v>0.04502932193881407</v>
      </c>
      <c r="H869" s="2">
        <f t="shared" si="43"/>
        <v>0.04756426611779232</v>
      </c>
      <c r="I869" s="3">
        <f t="shared" si="44"/>
        <v>5.6295410853015575</v>
      </c>
      <c r="J869" s="4">
        <f t="shared" si="45"/>
        <v>6.425941990535695E-06</v>
      </c>
    </row>
    <row r="870" spans="2:10" ht="12.75">
      <c r="B870">
        <v>22.962074279785156</v>
      </c>
      <c r="C870">
        <v>-20</v>
      </c>
      <c r="D870" s="1">
        <v>360</v>
      </c>
      <c r="E870">
        <v>0.049548120176255823</v>
      </c>
      <c r="H870" s="2">
        <f t="shared" si="43"/>
        <v>0.062028128516204734</v>
      </c>
      <c r="I870" s="3">
        <f t="shared" si="44"/>
        <v>25.187652519518814</v>
      </c>
      <c r="J870" s="4">
        <f t="shared" si="45"/>
        <v>0.00015575060816519436</v>
      </c>
    </row>
    <row r="871" spans="2:10" ht="12.75">
      <c r="B871">
        <v>29.671157836914062</v>
      </c>
      <c r="C871">
        <v>-20</v>
      </c>
      <c r="D871" s="1">
        <v>360</v>
      </c>
      <c r="E871">
        <v>0.05018232643714468</v>
      </c>
      <c r="H871" s="2">
        <f t="shared" si="43"/>
        <v>0.07376869300714604</v>
      </c>
      <c r="I871" s="3">
        <f t="shared" si="44"/>
        <v>47.00134139764167</v>
      </c>
      <c r="J871" s="4">
        <f t="shared" si="45"/>
        <v>0.0005563166879744779</v>
      </c>
    </row>
    <row r="872" spans="2:10" ht="12.75">
      <c r="B872">
        <v>39.215065002441406</v>
      </c>
      <c r="C872">
        <v>-20</v>
      </c>
      <c r="D872" s="1">
        <v>360</v>
      </c>
      <c r="E872">
        <v>0.04843827131640936</v>
      </c>
      <c r="H872" s="2">
        <f t="shared" si="43"/>
        <v>0.08642584642812717</v>
      </c>
      <c r="I872" s="3">
        <f t="shared" si="44"/>
        <v>78.42471268963064</v>
      </c>
      <c r="J872" s="4">
        <f t="shared" si="45"/>
        <v>0.0014430558628684025</v>
      </c>
    </row>
    <row r="873" spans="2:10" ht="12.75">
      <c r="B873">
        <v>48.85346984863281</v>
      </c>
      <c r="C873">
        <v>-20</v>
      </c>
      <c r="D873" s="1">
        <v>360</v>
      </c>
      <c r="E873">
        <v>0.05129222368382725</v>
      </c>
      <c r="H873" s="2">
        <f t="shared" si="43"/>
        <v>0.09573778909025936</v>
      </c>
      <c r="I873" s="3">
        <f t="shared" si="44"/>
        <v>86.65166415946608</v>
      </c>
      <c r="J873" s="4">
        <f t="shared" si="45"/>
        <v>0.0019754082842974347</v>
      </c>
    </row>
    <row r="874" spans="2:10" ht="12.75">
      <c r="B874">
        <v>64.35050964355469</v>
      </c>
      <c r="C874">
        <v>-20</v>
      </c>
      <c r="D874" s="1">
        <v>360</v>
      </c>
      <c r="E874">
        <v>0.05811002566534561</v>
      </c>
      <c r="H874" s="2">
        <f t="shared" si="43"/>
        <v>0.10607911017178001</v>
      </c>
      <c r="I874" s="3">
        <f t="shared" si="44"/>
        <v>82.5487236620533</v>
      </c>
      <c r="J874" s="4">
        <f t="shared" si="45"/>
        <v>0.002301033068385445</v>
      </c>
    </row>
    <row r="875" spans="2:10" ht="12.75">
      <c r="B875">
        <v>73.23295593261719</v>
      </c>
      <c r="C875">
        <v>-20</v>
      </c>
      <c r="D875" s="1">
        <v>360</v>
      </c>
      <c r="E875">
        <v>0.06437292741035879</v>
      </c>
      <c r="H875" s="2">
        <f t="shared" si="43"/>
        <v>0.11034459578729297</v>
      </c>
      <c r="I875" s="3">
        <f t="shared" si="44"/>
        <v>71.41459962489837</v>
      </c>
      <c r="J875" s="4">
        <f t="shared" si="45"/>
        <v>0.0021133942933588105</v>
      </c>
    </row>
    <row r="876" spans="2:10" ht="12.75">
      <c r="B876">
        <v>79.84754180908203</v>
      </c>
      <c r="C876">
        <v>-20</v>
      </c>
      <c r="D876" s="1">
        <v>360</v>
      </c>
      <c r="E876">
        <v>0.07063582915537198</v>
      </c>
      <c r="H876" s="2">
        <f t="shared" si="43"/>
        <v>0.11298260106323411</v>
      </c>
      <c r="I876" s="3">
        <f t="shared" si="44"/>
        <v>59.95083856765571</v>
      </c>
      <c r="J876" s="4">
        <f t="shared" si="45"/>
        <v>0.0017932490910165019</v>
      </c>
    </row>
    <row r="877" spans="2:10" ht="12.75">
      <c r="B877">
        <v>89.4859390258789</v>
      </c>
      <c r="C877">
        <v>-20</v>
      </c>
      <c r="D877" s="1">
        <v>360</v>
      </c>
      <c r="E877">
        <v>0.07634373389020775</v>
      </c>
      <c r="H877" s="2">
        <f t="shared" si="43"/>
        <v>0.11620089433226763</v>
      </c>
      <c r="I877" s="3">
        <f t="shared" si="44"/>
        <v>52.20750729769083</v>
      </c>
      <c r="J877" s="4">
        <f t="shared" si="45"/>
        <v>0.0015885932385041027</v>
      </c>
    </row>
    <row r="878" spans="2:10" ht="12.75">
      <c r="B878">
        <v>98.36840057373047</v>
      </c>
      <c r="C878">
        <v>-20</v>
      </c>
      <c r="D878" s="1">
        <v>360</v>
      </c>
      <c r="E878">
        <v>0.08094183815203318</v>
      </c>
      <c r="H878" s="2">
        <f t="shared" si="43"/>
        <v>0.11865707646887388</v>
      </c>
      <c r="I878" s="3">
        <f t="shared" si="44"/>
        <v>46.59548038185161</v>
      </c>
      <c r="J878" s="4">
        <f t="shared" si="45"/>
        <v>0.0014224392012960893</v>
      </c>
    </row>
    <row r="879" spans="2:10" ht="12.75">
      <c r="B879">
        <v>109.42420959472656</v>
      </c>
      <c r="C879">
        <v>-20</v>
      </c>
      <c r="D879" s="1">
        <v>360</v>
      </c>
      <c r="E879">
        <v>0.08720469151021025</v>
      </c>
      <c r="H879" s="2">
        <f t="shared" si="43"/>
        <v>0.12119717895742149</v>
      </c>
      <c r="I879" s="3">
        <f t="shared" si="44"/>
        <v>38.98011317800634</v>
      </c>
      <c r="J879" s="4">
        <f t="shared" si="45"/>
        <v>0.001155489202848814</v>
      </c>
    </row>
    <row r="880" spans="2:10" ht="12.75">
      <c r="B880">
        <v>121.99193572998047</v>
      </c>
      <c r="C880">
        <v>-20</v>
      </c>
      <c r="D880" s="1">
        <v>360</v>
      </c>
      <c r="E880">
        <v>0.09291264463188215</v>
      </c>
      <c r="H880" s="2">
        <f t="shared" si="43"/>
        <v>0.12355843677212315</v>
      </c>
      <c r="I880" s="3">
        <f t="shared" si="44"/>
        <v>32.983446183949404</v>
      </c>
      <c r="J880" s="4">
        <f t="shared" si="45"/>
        <v>0.0009391645759028573</v>
      </c>
    </row>
    <row r="881" spans="2:10" ht="12.75">
      <c r="B881">
        <v>130.87437438964844</v>
      </c>
      <c r="C881">
        <v>-20</v>
      </c>
      <c r="D881" s="1">
        <v>360</v>
      </c>
      <c r="E881">
        <v>0.0974314428693239</v>
      </c>
      <c r="H881" s="2">
        <f t="shared" si="43"/>
        <v>0.12496753798248303</v>
      </c>
      <c r="I881" s="3">
        <f t="shared" si="44"/>
        <v>28.26202127591484</v>
      </c>
      <c r="J881" s="4">
        <f t="shared" si="45"/>
        <v>0.0007582365340809462</v>
      </c>
    </row>
    <row r="882" spans="2:10" ht="12.75">
      <c r="B882">
        <v>144.1035614013672</v>
      </c>
      <c r="C882">
        <v>-20</v>
      </c>
      <c r="D882" s="1">
        <v>360</v>
      </c>
      <c r="E882">
        <v>0.10139529248342437</v>
      </c>
      <c r="H882" s="2">
        <f t="shared" si="43"/>
        <v>0.12675772235879879</v>
      </c>
      <c r="I882" s="3">
        <f t="shared" si="44"/>
        <v>25.01341951306127</v>
      </c>
      <c r="J882" s="4">
        <f t="shared" si="45"/>
        <v>0.0006432528491832848</v>
      </c>
    </row>
    <row r="883" spans="2:10" ht="12.75">
      <c r="B883">
        <v>159.69508361816406</v>
      </c>
      <c r="C883">
        <v>-20</v>
      </c>
      <c r="D883" s="1">
        <v>360</v>
      </c>
      <c r="E883">
        <v>0.10654829698175497</v>
      </c>
      <c r="H883" s="2">
        <f t="shared" si="43"/>
        <v>0.12850012728100021</v>
      </c>
      <c r="I883" s="3">
        <f t="shared" si="44"/>
        <v>20.60270405166984</v>
      </c>
      <c r="J883" s="4">
        <f t="shared" si="45"/>
        <v>0.0004818828534868616</v>
      </c>
    </row>
    <row r="884" spans="2:10" ht="12.75">
      <c r="B884">
        <v>177.36549377441406</v>
      </c>
      <c r="C884">
        <v>-20</v>
      </c>
      <c r="D884" s="1">
        <v>360</v>
      </c>
      <c r="E884">
        <v>0.11059140423340301</v>
      </c>
      <c r="H884" s="2">
        <f t="shared" si="43"/>
        <v>0.13011514064821922</v>
      </c>
      <c r="I884" s="3">
        <f t="shared" si="44"/>
        <v>17.653936623873037</v>
      </c>
      <c r="J884" s="4">
        <f t="shared" si="45"/>
        <v>0.0003811762835952205</v>
      </c>
    </row>
    <row r="885" spans="2:10" ht="12.75">
      <c r="B885">
        <v>203.2568817138672</v>
      </c>
      <c r="C885">
        <v>-20</v>
      </c>
      <c r="D885" s="1">
        <v>360</v>
      </c>
      <c r="E885">
        <v>0.11336609896327333</v>
      </c>
      <c r="H885" s="2">
        <f t="shared" si="43"/>
        <v>0.13198575729527698</v>
      </c>
      <c r="I885" s="3">
        <f t="shared" si="44"/>
        <v>16.4243618703293</v>
      </c>
      <c r="J885" s="4">
        <f t="shared" si="45"/>
        <v>0.00034669167640055275</v>
      </c>
    </row>
    <row r="886" spans="2:10" ht="12.75">
      <c r="B886">
        <v>220.2658233642578</v>
      </c>
      <c r="C886">
        <v>-20</v>
      </c>
      <c r="D886" s="1">
        <v>360</v>
      </c>
      <c r="E886">
        <v>0.11511020247084476</v>
      </c>
      <c r="H886" s="2">
        <f t="shared" si="43"/>
        <v>0.13297975883849195</v>
      </c>
      <c r="I886" s="3">
        <f t="shared" si="44"/>
        <v>15.523868418329997</v>
      </c>
      <c r="J886" s="4">
        <f t="shared" si="45"/>
        <v>0.00031932104477652007</v>
      </c>
    </row>
    <row r="887" spans="2:10" ht="12.75">
      <c r="B887">
        <v>239.44815063476562</v>
      </c>
      <c r="C887">
        <v>-20</v>
      </c>
      <c r="D887" s="1">
        <v>360</v>
      </c>
      <c r="E887">
        <v>0.11677502414745056</v>
      </c>
      <c r="H887" s="2">
        <f t="shared" si="43"/>
        <v>0.13393397661928225</v>
      </c>
      <c r="I887" s="3">
        <f t="shared" si="44"/>
        <v>14.694026053178346</v>
      </c>
      <c r="J887" s="4">
        <f t="shared" si="45"/>
        <v>0.0002944296499305789</v>
      </c>
    </row>
    <row r="888" spans="2:10" ht="12.75">
      <c r="B888">
        <v>257.2130432128906</v>
      </c>
      <c r="C888">
        <v>-20</v>
      </c>
      <c r="D888" s="1">
        <v>360</v>
      </c>
      <c r="E888">
        <v>0.11851910346160394</v>
      </c>
      <c r="H888" s="2">
        <f t="shared" si="43"/>
        <v>0.1346924497814884</v>
      </c>
      <c r="I888" s="3">
        <f t="shared" si="44"/>
        <v>13.646193607196883</v>
      </c>
      <c r="J888" s="4">
        <f t="shared" si="45"/>
        <v>0.00026157713118292014</v>
      </c>
    </row>
    <row r="889" spans="2:10" ht="12.75">
      <c r="B889">
        <v>280.08062744140625</v>
      </c>
      <c r="C889">
        <v>-20</v>
      </c>
      <c r="D889" s="1">
        <v>360</v>
      </c>
      <c r="E889">
        <v>0.12018392513820975</v>
      </c>
      <c r="H889" s="2">
        <f t="shared" si="43"/>
        <v>0.13552875787787677</v>
      </c>
      <c r="I889" s="3">
        <f t="shared" si="44"/>
        <v>12.767791301557752</v>
      </c>
      <c r="J889" s="4">
        <f t="shared" si="45"/>
        <v>0.000235463891808357</v>
      </c>
    </row>
    <row r="890" spans="2:10" ht="12.75">
      <c r="B890">
        <v>303.70416259765625</v>
      </c>
      <c r="C890">
        <v>-20</v>
      </c>
      <c r="D890" s="1">
        <v>360</v>
      </c>
      <c r="E890">
        <v>0.12192802864578117</v>
      </c>
      <c r="H890" s="2">
        <f t="shared" si="43"/>
        <v>0.13626174600895072</v>
      </c>
      <c r="I890" s="3">
        <f t="shared" si="44"/>
        <v>11.755883796670823</v>
      </c>
      <c r="J890" s="4">
        <f t="shared" si="45"/>
        <v>0.00020545545344722812</v>
      </c>
    </row>
    <row r="891" spans="2:10" ht="12.75">
      <c r="B891">
        <v>324.39837646484375</v>
      </c>
      <c r="C891">
        <v>-20</v>
      </c>
      <c r="D891" s="1">
        <v>360</v>
      </c>
      <c r="E891">
        <v>0.12367210795993454</v>
      </c>
      <c r="H891" s="2">
        <f t="shared" si="43"/>
        <v>0.13681686409852734</v>
      </c>
      <c r="I891" s="3">
        <f t="shared" si="44"/>
        <v>10.628715201370419</v>
      </c>
      <c r="J891" s="4">
        <f t="shared" si="45"/>
        <v>0.00017278461394307302</v>
      </c>
    </row>
    <row r="892" spans="2:10" ht="12.75">
      <c r="B892">
        <v>342.9192199707031</v>
      </c>
      <c r="C892">
        <v>-20</v>
      </c>
      <c r="D892" s="1">
        <v>360</v>
      </c>
      <c r="E892">
        <v>0.12478200520661711</v>
      </c>
      <c r="H892" s="2">
        <f t="shared" si="43"/>
        <v>0.1372572920760307</v>
      </c>
      <c r="I892" s="3">
        <f t="shared" si="44"/>
        <v>9.99766500687075</v>
      </c>
      <c r="J892" s="4">
        <f t="shared" si="45"/>
        <v>0.00015563278247416335</v>
      </c>
    </row>
    <row r="893" spans="2:10" ht="12.75">
      <c r="B893">
        <v>365.0308532714844</v>
      </c>
      <c r="C893">
        <v>-20</v>
      </c>
      <c r="D893" s="1">
        <v>360</v>
      </c>
      <c r="E893">
        <v>0.12882511245826514</v>
      </c>
      <c r="H893" s="2">
        <f t="shared" si="43"/>
        <v>0.1377249661538891</v>
      </c>
      <c r="I893" s="3">
        <f t="shared" si="44"/>
        <v>6.908477334733322</v>
      </c>
      <c r="J893" s="4">
        <f t="shared" si="45"/>
        <v>7.920739580351147E-05</v>
      </c>
    </row>
    <row r="894" spans="2:10" ht="12.75">
      <c r="B894">
        <v>387.2369689941406</v>
      </c>
      <c r="C894">
        <v>-20</v>
      </c>
      <c r="D894" s="1">
        <v>360</v>
      </c>
      <c r="E894">
        <v>0.12938006108160643</v>
      </c>
      <c r="H894" s="2">
        <f t="shared" si="43"/>
        <v>0.13814120225544588</v>
      </c>
      <c r="I894" s="3">
        <f t="shared" si="44"/>
        <v>6.771631656838804</v>
      </c>
      <c r="J894" s="4">
        <f t="shared" si="45"/>
        <v>7.675759466794477E-05</v>
      </c>
    </row>
    <row r="895" spans="2:10" ht="12.75">
      <c r="B895">
        <v>408.5926513671875</v>
      </c>
      <c r="C895">
        <v>-20</v>
      </c>
      <c r="D895" s="1">
        <v>360</v>
      </c>
      <c r="E895">
        <v>0.13104488275821224</v>
      </c>
      <c r="H895" s="2">
        <f t="shared" si="43"/>
        <v>0.1384990447321702</v>
      </c>
      <c r="I895" s="3">
        <f t="shared" si="44"/>
        <v>5.6882510915832185</v>
      </c>
      <c r="J895" s="4">
        <f t="shared" si="45"/>
        <v>5.556453073400078E-05</v>
      </c>
    </row>
    <row r="896" spans="2:10" ht="12.75">
      <c r="B896">
        <v>433.7281188964844</v>
      </c>
      <c r="C896">
        <v>-20</v>
      </c>
      <c r="D896" s="1">
        <v>360</v>
      </c>
      <c r="E896">
        <v>0.13278896207236562</v>
      </c>
      <c r="H896" s="2">
        <f t="shared" si="43"/>
        <v>0.13887528772407962</v>
      </c>
      <c r="I896" s="3">
        <f t="shared" si="44"/>
        <v>4.583457507859083</v>
      </c>
      <c r="J896" s="4">
        <f t="shared" si="45"/>
        <v>3.704335993871175E-05</v>
      </c>
    </row>
    <row r="897" spans="2:10" ht="12.75">
      <c r="B897">
        <v>458.863525390625</v>
      </c>
      <c r="C897">
        <v>-20</v>
      </c>
      <c r="D897" s="1">
        <v>360</v>
      </c>
      <c r="E897">
        <v>0.1344537837489714</v>
      </c>
      <c r="H897" s="2">
        <f t="shared" si="43"/>
        <v>0.1392104828203488</v>
      </c>
      <c r="I897" s="3">
        <f t="shared" si="44"/>
        <v>3.5377948754928936</v>
      </c>
      <c r="J897" s="4">
        <f t="shared" si="45"/>
        <v>2.2626186055642687E-05</v>
      </c>
    </row>
    <row r="898" spans="2:10" ht="12.75">
      <c r="B898">
        <v>478.80181884765625</v>
      </c>
      <c r="C898">
        <v>-20</v>
      </c>
      <c r="D898" s="1">
        <v>360</v>
      </c>
      <c r="E898">
        <v>0.13564293863320157</v>
      </c>
      <c r="H898" s="2">
        <f t="shared" si="43"/>
        <v>0.13945143617287106</v>
      </c>
      <c r="I898" s="3">
        <f t="shared" si="44"/>
        <v>2.8077374156337283</v>
      </c>
      <c r="J898" s="4">
        <f t="shared" si="45"/>
        <v>1.4504653509668617E-05</v>
      </c>
    </row>
    <row r="899" spans="2:10" ht="12.75">
      <c r="B899">
        <v>500.251953125</v>
      </c>
      <c r="C899">
        <v>-20</v>
      </c>
      <c r="D899" s="1">
        <v>360</v>
      </c>
      <c r="E899">
        <v>0.13786270893314864</v>
      </c>
      <c r="H899" s="2">
        <f t="shared" si="43"/>
        <v>0.13968928750703094</v>
      </c>
      <c r="I899" s="3">
        <f t="shared" si="44"/>
        <v>1.3249257816107682</v>
      </c>
      <c r="J899" s="4">
        <f t="shared" si="45"/>
        <v>3.3363892865658903E-06</v>
      </c>
    </row>
    <row r="900" spans="2:10" ht="12.75">
      <c r="B900">
        <v>523.87548828125</v>
      </c>
      <c r="C900">
        <v>-20</v>
      </c>
      <c r="D900" s="1">
        <v>360</v>
      </c>
      <c r="E900">
        <v>0.13960678824730202</v>
      </c>
      <c r="H900" s="2">
        <f t="shared" si="43"/>
        <v>0.13992877219964353</v>
      </c>
      <c r="I900" s="3">
        <f t="shared" si="44"/>
        <v>0.23063631531379467</v>
      </c>
      <c r="J900" s="4">
        <f t="shared" si="45"/>
        <v>1.0367366556545922E-07</v>
      </c>
    </row>
    <row r="901" spans="2:10" ht="12.75">
      <c r="B901">
        <v>548.2550048828125</v>
      </c>
      <c r="C901">
        <v>-20</v>
      </c>
      <c r="D901" s="1">
        <v>360</v>
      </c>
      <c r="E901">
        <v>0.14127160992390783</v>
      </c>
      <c r="H901" s="2">
        <f t="shared" si="43"/>
        <v>0.14015434401100105</v>
      </c>
      <c r="I901" s="3">
        <f t="shared" si="44"/>
        <v>-0.790863722377461</v>
      </c>
      <c r="J901" s="4">
        <f t="shared" si="45"/>
        <v>1.2482831201434297E-06</v>
      </c>
    </row>
    <row r="902" spans="2:10" ht="12.75">
      <c r="B902">
        <v>568.94921875</v>
      </c>
      <c r="C902">
        <v>-20</v>
      </c>
      <c r="D902" s="1">
        <v>360</v>
      </c>
      <c r="E902">
        <v>0.14246076480813796</v>
      </c>
      <c r="H902" s="2">
        <f t="shared" si="43"/>
        <v>0.14033068900893547</v>
      </c>
      <c r="I902" s="3">
        <f t="shared" si="44"/>
        <v>-1.4952017154135144</v>
      </c>
      <c r="J902" s="4">
        <f t="shared" si="45"/>
        <v>4.537222910348131E-06</v>
      </c>
    </row>
    <row r="903" spans="2:10" ht="12.75">
      <c r="B903">
        <v>591.8167724609375</v>
      </c>
      <c r="C903">
        <v>-20</v>
      </c>
      <c r="D903" s="1">
        <v>360</v>
      </c>
      <c r="E903">
        <v>0.14357063786140248</v>
      </c>
      <c r="H903" s="2">
        <f aca="true" t="shared" si="46" ref="H903:H966">(((D903/kg3)*LN(1+EXP(kg3*(1/mu+C903/D903))))^x)/kg1*ATAN(B903/kvb)</f>
        <v>0.14051124604951187</v>
      </c>
      <c r="I903" s="3">
        <f t="shared" si="44"/>
        <v>-2.130931405935539</v>
      </c>
      <c r="J903" s="4">
        <f t="shared" si="45"/>
        <v>9.359878258663279E-06</v>
      </c>
    </row>
    <row r="904" spans="2:10" ht="12.75">
      <c r="B904">
        <v>612.5110473632812</v>
      </c>
      <c r="C904">
        <v>-20</v>
      </c>
      <c r="D904" s="1">
        <v>360</v>
      </c>
      <c r="E904">
        <v>0.14586966579889715</v>
      </c>
      <c r="H904" s="2">
        <f t="shared" si="46"/>
        <v>0.1406630492575789</v>
      </c>
      <c r="I904" s="3">
        <f t="shared" si="44"/>
        <v>-3.569362082789957</v>
      </c>
      <c r="J904" s="4">
        <f t="shared" si="45"/>
        <v>2.7108855808328974E-05</v>
      </c>
    </row>
    <row r="905" spans="2:10" ht="12.75">
      <c r="B905">
        <v>628.7639770507812</v>
      </c>
      <c r="C905">
        <v>-20</v>
      </c>
      <c r="D905" s="1">
        <v>360</v>
      </c>
      <c r="E905">
        <v>0.14761376930646858</v>
      </c>
      <c r="H905" s="2">
        <f t="shared" si="46"/>
        <v>0.1407752822994232</v>
      </c>
      <c r="I905" s="3">
        <f t="shared" si="44"/>
        <v>-4.63268910425804</v>
      </c>
      <c r="J905" s="4">
        <f t="shared" si="45"/>
        <v>4.6764904545528325E-05</v>
      </c>
    </row>
    <row r="906" spans="2:10" ht="12.75">
      <c r="B906">
        <v>650.9700927734375</v>
      </c>
      <c r="C906">
        <v>-20</v>
      </c>
      <c r="D906" s="1">
        <v>360</v>
      </c>
      <c r="E906">
        <v>0.1492785909830744</v>
      </c>
      <c r="H906" s="2">
        <f t="shared" si="46"/>
        <v>0.14091958346468145</v>
      </c>
      <c r="I906" s="3">
        <f t="shared" si="44"/>
        <v>-5.59960236986743</v>
      </c>
      <c r="J906" s="4">
        <f t="shared" si="45"/>
        <v>6.987300669254971E-05</v>
      </c>
    </row>
    <row r="907" spans="2:10" ht="12.75">
      <c r="B907">
        <v>673.8377075195312</v>
      </c>
      <c r="C907">
        <v>-20</v>
      </c>
      <c r="D907" s="1">
        <v>360</v>
      </c>
      <c r="E907">
        <v>0.1503884640363389</v>
      </c>
      <c r="H907" s="2">
        <f t="shared" si="46"/>
        <v>0.14105826208603767</v>
      </c>
      <c r="I907" s="3">
        <f t="shared" si="44"/>
        <v>-6.204067585959749</v>
      </c>
      <c r="J907" s="4">
        <f t="shared" si="45"/>
        <v>8.7052668433405E-05</v>
      </c>
    </row>
    <row r="908" spans="2:10" ht="12.75">
      <c r="B908">
        <v>696.7052612304688</v>
      </c>
      <c r="C908">
        <v>-20</v>
      </c>
      <c r="D908" s="1">
        <v>360</v>
      </c>
      <c r="E908">
        <v>0.15213256754391033</v>
      </c>
      <c r="H908" s="2">
        <f t="shared" si="46"/>
        <v>0.1411878529590551</v>
      </c>
      <c r="I908" s="3">
        <f t="shared" si="44"/>
        <v>-7.194195668653424</v>
      </c>
      <c r="J908" s="4">
        <f t="shared" si="45"/>
        <v>0.00011978677734394305</v>
      </c>
    </row>
    <row r="909" spans="2:10" ht="12.75">
      <c r="B909">
        <v>712.2968139648438</v>
      </c>
      <c r="C909">
        <v>-20</v>
      </c>
      <c r="D909" s="1">
        <v>360</v>
      </c>
      <c r="E909">
        <v>0.1537973650270981</v>
      </c>
      <c r="H909" s="2">
        <f t="shared" si="46"/>
        <v>0.14127144792201207</v>
      </c>
      <c r="I909" s="3">
        <f t="shared" si="44"/>
        <v>-8.144428939259807</v>
      </c>
      <c r="J909" s="4">
        <f t="shared" si="45"/>
        <v>0.00015689859932348655</v>
      </c>
    </row>
    <row r="910" spans="2:10" ht="12.75">
      <c r="B910">
        <v>734.408447265625</v>
      </c>
      <c r="C910">
        <v>-20</v>
      </c>
      <c r="D910" s="1">
        <v>360</v>
      </c>
      <c r="E910">
        <v>0.154431595481405</v>
      </c>
      <c r="H910" s="2">
        <f t="shared" si="46"/>
        <v>0.14138392403022546</v>
      </c>
      <c r="I910" s="3">
        <f t="shared" si="44"/>
        <v>-8.448835492831913</v>
      </c>
      <c r="J910" s="4">
        <f t="shared" si="45"/>
        <v>0.00017024173029792582</v>
      </c>
    </row>
    <row r="911" spans="2:10" ht="12.75">
      <c r="B911">
        <v>746.9761962890625</v>
      </c>
      <c r="C911">
        <v>-20</v>
      </c>
      <c r="D911" s="1">
        <v>360</v>
      </c>
      <c r="E911">
        <v>0.15554146853466952</v>
      </c>
      <c r="H911" s="2">
        <f t="shared" si="46"/>
        <v>0.14144488942961353</v>
      </c>
      <c r="I911" s="3">
        <f t="shared" si="44"/>
        <v>-9.062907299164355</v>
      </c>
      <c r="J911" s="4">
        <f t="shared" si="45"/>
        <v>0.00019871354246510112</v>
      </c>
    </row>
    <row r="912" spans="2:10" ht="12.75">
      <c r="B912">
        <v>12.662212371826172</v>
      </c>
      <c r="C912">
        <v>-24</v>
      </c>
      <c r="D912" s="1">
        <v>360</v>
      </c>
      <c r="E912">
        <v>0.03416841270564768</v>
      </c>
      <c r="H912" s="2">
        <f t="shared" si="46"/>
        <v>0.02517585252903539</v>
      </c>
      <c r="I912" s="3">
        <f t="shared" si="44"/>
        <v>-26.31834336022848</v>
      </c>
      <c r="J912" s="4">
        <f t="shared" si="45"/>
        <v>8.086613852999327E-05</v>
      </c>
    </row>
    <row r="913" spans="2:10" ht="12.75">
      <c r="B913">
        <v>17.859390258789062</v>
      </c>
      <c r="C913">
        <v>-24</v>
      </c>
      <c r="D913" s="1">
        <v>360</v>
      </c>
      <c r="E913">
        <v>0.03646741644972429</v>
      </c>
      <c r="H913" s="2">
        <f t="shared" si="46"/>
        <v>0.033743812736212776</v>
      </c>
      <c r="I913" s="3">
        <f t="shared" si="44"/>
        <v>-7.468595197212288</v>
      </c>
      <c r="J913" s="4">
        <f t="shared" si="45"/>
        <v>7.4180171882536974E-06</v>
      </c>
    </row>
    <row r="914" spans="2:10" ht="12.75">
      <c r="B914">
        <v>27.403297424316406</v>
      </c>
      <c r="C914">
        <v>-24</v>
      </c>
      <c r="D914" s="1">
        <v>360</v>
      </c>
      <c r="E914">
        <v>0.039876317440483464</v>
      </c>
      <c r="H914" s="2">
        <f t="shared" si="46"/>
        <v>0.046251481785962355</v>
      </c>
      <c r="I914" s="3">
        <f t="shared" si="44"/>
        <v>15.987344756681718</v>
      </c>
      <c r="J914" s="4">
        <f t="shared" si="45"/>
        <v>4.0642720431865296E-05</v>
      </c>
    </row>
    <row r="915" spans="2:10" ht="12.75">
      <c r="B915">
        <v>37.04170227050781</v>
      </c>
      <c r="C915">
        <v>-24</v>
      </c>
      <c r="D915" s="1">
        <v>360</v>
      </c>
      <c r="E915">
        <v>0.038766468580637</v>
      </c>
      <c r="H915" s="2">
        <f t="shared" si="46"/>
        <v>0.05535197022415499</v>
      </c>
      <c r="I915" s="3">
        <f t="shared" si="44"/>
        <v>42.78311192833819</v>
      </c>
      <c r="J915" s="4">
        <f t="shared" si="45"/>
        <v>0.0002750788647671378</v>
      </c>
    </row>
    <row r="916" spans="2:10" ht="12.75">
      <c r="B916">
        <v>51.026832580566406</v>
      </c>
      <c r="C916">
        <v>-24</v>
      </c>
      <c r="D916" s="1">
        <v>360</v>
      </c>
      <c r="E916">
        <v>0.03480261896653654</v>
      </c>
      <c r="H916" s="2">
        <f t="shared" si="46"/>
        <v>0.06431613648475219</v>
      </c>
      <c r="I916" s="3">
        <f t="shared" si="44"/>
        <v>84.80257634229633</v>
      </c>
      <c r="J916" s="4">
        <f t="shared" si="45"/>
        <v>0.0008710477162980223</v>
      </c>
    </row>
    <row r="917" spans="2:10" ht="12.75">
      <c r="B917">
        <v>59.90928268432617</v>
      </c>
      <c r="C917">
        <v>-24</v>
      </c>
      <c r="D917" s="1">
        <v>360</v>
      </c>
      <c r="E917">
        <v>0.03480261896653654</v>
      </c>
      <c r="H917" s="2">
        <f t="shared" si="46"/>
        <v>0.06832519433363939</v>
      </c>
      <c r="I917" s="3">
        <f t="shared" si="44"/>
        <v>96.32199059310888</v>
      </c>
      <c r="J917" s="4">
        <f t="shared" si="45"/>
        <v>0.0011237630592430905</v>
      </c>
    </row>
    <row r="918" spans="2:10" ht="12.75">
      <c r="B918">
        <v>69.54769134521484</v>
      </c>
      <c r="C918">
        <v>-24</v>
      </c>
      <c r="D918" s="1">
        <v>360</v>
      </c>
      <c r="E918">
        <v>0.03646741644972429</v>
      </c>
      <c r="H918" s="2">
        <f t="shared" si="46"/>
        <v>0.07171147716222366</v>
      </c>
      <c r="I918" s="3">
        <f t="shared" si="44"/>
        <v>96.64534574608133</v>
      </c>
      <c r="J918" s="4">
        <f t="shared" si="45"/>
        <v>0.0012421438155063417</v>
      </c>
    </row>
    <row r="919" spans="2:10" ht="12.75">
      <c r="B919">
        <v>78.43013000488281</v>
      </c>
      <c r="C919">
        <v>-24</v>
      </c>
      <c r="D919" s="1">
        <v>360</v>
      </c>
      <c r="E919">
        <v>0.038211519957295714</v>
      </c>
      <c r="H919" s="2">
        <f t="shared" si="46"/>
        <v>0.07419409404689006</v>
      </c>
      <c r="I919" s="3">
        <f t="shared" si="44"/>
        <v>94.16682228241017</v>
      </c>
      <c r="J919" s="4">
        <f t="shared" si="45"/>
        <v>0.0012947456381131467</v>
      </c>
    </row>
    <row r="920" spans="2:10" ht="12.75">
      <c r="B920">
        <v>87.21808624267578</v>
      </c>
      <c r="C920">
        <v>-24</v>
      </c>
      <c r="D920" s="1">
        <v>360</v>
      </c>
      <c r="E920">
        <v>0.04217536957139618</v>
      </c>
      <c r="H920" s="2">
        <f t="shared" si="46"/>
        <v>0.07620710507882397</v>
      </c>
      <c r="I920" s="3">
        <f t="shared" si="44"/>
        <v>80.69101907884291</v>
      </c>
      <c r="J920" s="4">
        <f t="shared" si="45"/>
        <v>0.0011581590216475216</v>
      </c>
    </row>
    <row r="921" spans="2:10" ht="12.75">
      <c r="B921">
        <v>94.68312072753906</v>
      </c>
      <c r="C921">
        <v>-24</v>
      </c>
      <c r="D921" s="1">
        <v>360</v>
      </c>
      <c r="E921">
        <v>0.04558427056215536</v>
      </c>
      <c r="H921" s="2">
        <f t="shared" si="46"/>
        <v>0.07765071756736118</v>
      </c>
      <c r="I921" s="3">
        <f t="shared" si="44"/>
        <v>70.3454209308502</v>
      </c>
      <c r="J921" s="4">
        <f t="shared" si="45"/>
        <v>0.0010282570235376732</v>
      </c>
    </row>
    <row r="922" spans="2:10" ht="12.75">
      <c r="B922">
        <v>104.22703552246094</v>
      </c>
      <c r="C922">
        <v>-24</v>
      </c>
      <c r="D922" s="1">
        <v>360</v>
      </c>
      <c r="E922">
        <v>0.048993171552914536</v>
      </c>
      <c r="H922" s="2">
        <f t="shared" si="46"/>
        <v>0.07921856364590892</v>
      </c>
      <c r="I922" s="3">
        <f aca="true" t="shared" si="47" ref="I922:I985">100*(H922-E922)/E922</f>
        <v>61.693070962654005</v>
      </c>
      <c r="J922" s="4">
        <f t="shared" si="45"/>
        <v>0.0009135743271752472</v>
      </c>
    </row>
    <row r="923" spans="2:10" ht="12.75">
      <c r="B923">
        <v>114.52688598632812</v>
      </c>
      <c r="C923">
        <v>-24</v>
      </c>
      <c r="D923" s="1">
        <v>360</v>
      </c>
      <c r="E923">
        <v>0.053591275814739964</v>
      </c>
      <c r="H923" s="2">
        <f t="shared" si="46"/>
        <v>0.08063661095743845</v>
      </c>
      <c r="I923" s="3">
        <f t="shared" si="47"/>
        <v>50.46592888773852</v>
      </c>
      <c r="J923" s="4">
        <f t="shared" si="45"/>
        <v>0.0007314501529808815</v>
      </c>
    </row>
    <row r="924" spans="2:10" ht="12.75">
      <c r="B924">
        <v>133.80369567871094</v>
      </c>
      <c r="C924">
        <v>-24</v>
      </c>
      <c r="D924" s="1">
        <v>360</v>
      </c>
      <c r="E924">
        <v>0.058664974288686896</v>
      </c>
      <c r="H924" s="2">
        <f t="shared" si="46"/>
        <v>0.08273374059821136</v>
      </c>
      <c r="I924" s="3">
        <f t="shared" si="47"/>
        <v>41.02748974385205</v>
      </c>
      <c r="J924" s="4">
        <f aca="true" t="shared" si="48" ref="J924:J987">(H924-E924)^2</f>
        <v>0.0005793055116624997</v>
      </c>
    </row>
    <row r="925" spans="2:10" ht="12.75">
      <c r="B925">
        <v>146.37142944335938</v>
      </c>
      <c r="C925">
        <v>-24</v>
      </c>
      <c r="D925" s="1">
        <v>360</v>
      </c>
      <c r="E925">
        <v>0.06270812992717104</v>
      </c>
      <c r="H925" s="2">
        <f t="shared" si="46"/>
        <v>0.08381598588522288</v>
      </c>
      <c r="I925" s="3">
        <f t="shared" si="47"/>
        <v>33.66047748922894</v>
      </c>
      <c r="J925" s="4">
        <f t="shared" si="48"/>
        <v>0.0004455415831458646</v>
      </c>
    </row>
    <row r="926" spans="2:10" ht="12.75">
      <c r="B926">
        <v>158.9391326904297</v>
      </c>
      <c r="C926">
        <v>-24</v>
      </c>
      <c r="D926" s="1">
        <v>360</v>
      </c>
      <c r="E926">
        <v>0.0666719795412715</v>
      </c>
      <c r="H926" s="2">
        <f t="shared" si="46"/>
        <v>0.08473302418255274</v>
      </c>
      <c r="I926" s="3">
        <f t="shared" si="47"/>
        <v>27.08940812249474</v>
      </c>
      <c r="J926" s="4">
        <f t="shared" si="48"/>
        <v>0.0003262013335343536</v>
      </c>
    </row>
    <row r="927" spans="2:10" ht="12.75">
      <c r="B927">
        <v>173.6802215576172</v>
      </c>
      <c r="C927">
        <v>-24</v>
      </c>
      <c r="D927" s="1">
        <v>360</v>
      </c>
      <c r="E927">
        <v>0.07008088053203068</v>
      </c>
      <c r="H927" s="2">
        <f t="shared" si="46"/>
        <v>0.08564448037388031</v>
      </c>
      <c r="I927" s="3">
        <f t="shared" si="47"/>
        <v>22.208054070805</v>
      </c>
      <c r="J927" s="4">
        <f t="shared" si="48"/>
        <v>0.0002422256400372218</v>
      </c>
    </row>
    <row r="928" spans="2:10" ht="12.75">
      <c r="B928">
        <v>188.51580810546875</v>
      </c>
      <c r="C928">
        <v>-24</v>
      </c>
      <c r="D928" s="1">
        <v>360</v>
      </c>
      <c r="E928">
        <v>0.07412398778367872</v>
      </c>
      <c r="H928" s="2">
        <f t="shared" si="46"/>
        <v>0.08642145083574507</v>
      </c>
      <c r="I928" s="3">
        <f t="shared" si="47"/>
        <v>16.590395929526757</v>
      </c>
      <c r="J928" s="4">
        <f t="shared" si="48"/>
        <v>0.00015122759751693692</v>
      </c>
    </row>
    <row r="929" spans="2:10" ht="12.75">
      <c r="B929">
        <v>205.52476501464844</v>
      </c>
      <c r="C929">
        <v>-24</v>
      </c>
      <c r="D929" s="1">
        <v>360</v>
      </c>
      <c r="E929">
        <v>0.07467893640702</v>
      </c>
      <c r="H929" s="2">
        <f t="shared" si="46"/>
        <v>0.08717713205342431</v>
      </c>
      <c r="I929" s="3">
        <f t="shared" si="47"/>
        <v>16.735904724574315</v>
      </c>
      <c r="J929" s="4">
        <f t="shared" si="48"/>
        <v>0.00015620489441579963</v>
      </c>
    </row>
    <row r="930" spans="2:10" ht="12.75">
      <c r="B930">
        <v>219.5098876953125</v>
      </c>
      <c r="C930">
        <v>-24</v>
      </c>
      <c r="D930" s="1">
        <v>360</v>
      </c>
      <c r="E930">
        <v>0.07578883365370258</v>
      </c>
      <c r="H930" s="2">
        <f t="shared" si="46"/>
        <v>0.08771234340028009</v>
      </c>
      <c r="I930" s="3">
        <f t="shared" si="47"/>
        <v>15.732541552306891</v>
      </c>
      <c r="J930" s="4">
        <f t="shared" si="48"/>
        <v>0.0001421700846767288</v>
      </c>
    </row>
    <row r="931" spans="2:10" ht="12.75">
      <c r="B931">
        <v>237.27476501464844</v>
      </c>
      <c r="C931">
        <v>-24</v>
      </c>
      <c r="D931" s="1">
        <v>360</v>
      </c>
      <c r="E931">
        <v>0.07689868251354905</v>
      </c>
      <c r="H931" s="2">
        <f t="shared" si="46"/>
        <v>0.08830266254700012</v>
      </c>
      <c r="I931" s="3">
        <f t="shared" si="47"/>
        <v>14.829877002693463</v>
      </c>
      <c r="J931" s="4">
        <f t="shared" si="48"/>
        <v>0.00013005076060335066</v>
      </c>
    </row>
    <row r="932" spans="2:10" ht="12.75">
      <c r="B932">
        <v>257.2130432128906</v>
      </c>
      <c r="C932">
        <v>-24</v>
      </c>
      <c r="D932" s="1">
        <v>360</v>
      </c>
      <c r="E932">
        <v>0.07864278602112047</v>
      </c>
      <c r="H932" s="2">
        <f t="shared" si="46"/>
        <v>0.08886939530875954</v>
      </c>
      <c r="I932" s="3">
        <f t="shared" si="47"/>
        <v>13.003874614631002</v>
      </c>
      <c r="J932" s="4">
        <f t="shared" si="48"/>
        <v>0.00010458353752202555</v>
      </c>
    </row>
    <row r="933" spans="2:10" ht="12.75">
      <c r="B933">
        <v>274.1274719238281</v>
      </c>
      <c r="C933">
        <v>-24</v>
      </c>
      <c r="D933" s="1">
        <v>360</v>
      </c>
      <c r="E933">
        <v>0.07975268326780305</v>
      </c>
      <c r="H933" s="2">
        <f t="shared" si="46"/>
        <v>0.08928630315810863</v>
      </c>
      <c r="I933" s="3">
        <f t="shared" si="47"/>
        <v>11.953980104083099</v>
      </c>
      <c r="J933" s="4">
        <f t="shared" si="48"/>
        <v>9.08899082128303E-05</v>
      </c>
    </row>
    <row r="934" spans="2:10" ht="12.75">
      <c r="B934">
        <v>295.5776672363281</v>
      </c>
      <c r="C934">
        <v>-24</v>
      </c>
      <c r="D934" s="1">
        <v>360</v>
      </c>
      <c r="E934">
        <v>0.0803868895286919</v>
      </c>
      <c r="H934" s="2">
        <f t="shared" si="46"/>
        <v>0.0897470824048282</v>
      </c>
      <c r="I934" s="3">
        <f t="shared" si="47"/>
        <v>11.643929664420517</v>
      </c>
      <c r="J934" s="4">
        <f t="shared" si="48"/>
        <v>8.761321067847285E-05</v>
      </c>
    </row>
    <row r="935" spans="2:10" ht="12.75">
      <c r="B935">
        <v>313.3425598144531</v>
      </c>
      <c r="C935">
        <v>-24</v>
      </c>
      <c r="D935" s="1">
        <v>360</v>
      </c>
      <c r="E935">
        <v>0.08149673838853835</v>
      </c>
      <c r="H935" s="2">
        <f t="shared" si="46"/>
        <v>0.09008136603147957</v>
      </c>
      <c r="I935" s="3">
        <f t="shared" si="47"/>
        <v>10.533707008020027</v>
      </c>
      <c r="J935" s="4">
        <f t="shared" si="48"/>
        <v>7.369583176795038E-05</v>
      </c>
    </row>
    <row r="936" spans="2:10" ht="12.75">
      <c r="B936">
        <v>331.7689208984375</v>
      </c>
      <c r="C936">
        <v>-24</v>
      </c>
      <c r="D936" s="1">
        <v>360</v>
      </c>
      <c r="E936">
        <v>0.08316158425856222</v>
      </c>
      <c r="H936" s="2">
        <f t="shared" si="46"/>
        <v>0.09039057450626434</v>
      </c>
      <c r="I936" s="3">
        <f t="shared" si="47"/>
        <v>8.692703863392099</v>
      </c>
      <c r="J936" s="4">
        <f t="shared" si="48"/>
        <v>5.225830000137226E-05</v>
      </c>
    </row>
    <row r="937" spans="2:10" ht="12.75">
      <c r="B937">
        <v>353.2190856933594</v>
      </c>
      <c r="C937">
        <v>-24</v>
      </c>
      <c r="D937" s="1">
        <v>360</v>
      </c>
      <c r="E937">
        <v>0.08435073914279236</v>
      </c>
      <c r="H937" s="2">
        <f t="shared" si="46"/>
        <v>0.0907101750866652</v>
      </c>
      <c r="I937" s="3">
        <f t="shared" si="47"/>
        <v>7.539277081031074</v>
      </c>
      <c r="J937" s="4">
        <f t="shared" si="48"/>
        <v>4.044242552422199E-05</v>
      </c>
    </row>
    <row r="938" spans="2:10" ht="12.75">
      <c r="B938">
        <v>380.52789306640625</v>
      </c>
      <c r="C938">
        <v>-24</v>
      </c>
      <c r="D938" s="1">
        <v>360</v>
      </c>
      <c r="E938">
        <v>0.0860948426503638</v>
      </c>
      <c r="H938" s="2">
        <f t="shared" si="46"/>
        <v>0.09106525091343992</v>
      </c>
      <c r="I938" s="3">
        <f t="shared" si="47"/>
        <v>5.773177707358436</v>
      </c>
      <c r="J938" s="4">
        <f t="shared" si="48"/>
        <v>2.4704958301655432E-05</v>
      </c>
    </row>
    <row r="939" spans="2:10" ht="12.75">
      <c r="B939">
        <v>416.05767822265625</v>
      </c>
      <c r="C939">
        <v>-24</v>
      </c>
      <c r="D939" s="1">
        <v>360</v>
      </c>
      <c r="E939">
        <v>0.08775964013355154</v>
      </c>
      <c r="H939" s="2">
        <f t="shared" si="46"/>
        <v>0.09145780988675631</v>
      </c>
      <c r="I939" s="3">
        <f t="shared" si="47"/>
        <v>4.213975521751154</v>
      </c>
      <c r="J939" s="4">
        <f t="shared" si="48"/>
        <v>1.3676459523518582E-05</v>
      </c>
    </row>
    <row r="940" spans="2:10" ht="12.75">
      <c r="B940">
        <v>449.9811096191406</v>
      </c>
      <c r="C940">
        <v>-24</v>
      </c>
      <c r="D940" s="1">
        <v>360</v>
      </c>
      <c r="E940">
        <v>0.08950374364112297</v>
      </c>
      <c r="H940" s="2">
        <f t="shared" si="46"/>
        <v>0.091775027714983</v>
      </c>
      <c r="I940" s="3">
        <f t="shared" si="47"/>
        <v>2.5376414230973845</v>
      </c>
      <c r="J940" s="4">
        <f t="shared" si="48"/>
        <v>5.158731344170203E-06</v>
      </c>
    </row>
    <row r="941" spans="2:10" ht="12.75">
      <c r="B941">
        <v>487.6842346191406</v>
      </c>
      <c r="C941">
        <v>-24</v>
      </c>
      <c r="D941" s="1">
        <v>360</v>
      </c>
      <c r="E941">
        <v>0.0922784383709933</v>
      </c>
      <c r="H941" s="2">
        <f t="shared" si="46"/>
        <v>0.09207600462397174</v>
      </c>
      <c r="I941" s="3">
        <f t="shared" si="47"/>
        <v>-0.21937274903558662</v>
      </c>
      <c r="J941" s="4">
        <f t="shared" si="48"/>
        <v>4.0979421933187975E-08</v>
      </c>
    </row>
    <row r="942" spans="2:10" ht="12.75">
      <c r="B942">
        <v>514.9930419921875</v>
      </c>
      <c r="C942">
        <v>-24</v>
      </c>
      <c r="D942" s="1">
        <v>360</v>
      </c>
      <c r="E942">
        <v>0.09346759325522343</v>
      </c>
      <c r="H942" s="2">
        <f t="shared" si="46"/>
        <v>0.09226657750184646</v>
      </c>
      <c r="I942" s="3">
        <f t="shared" si="47"/>
        <v>-1.2849541873807186</v>
      </c>
      <c r="J942" s="4">
        <f t="shared" si="48"/>
        <v>1.4424388398596547E-06</v>
      </c>
    </row>
    <row r="943" spans="2:10" ht="12.75">
      <c r="B943">
        <v>537.8606567382812</v>
      </c>
      <c r="C943">
        <v>-24</v>
      </c>
      <c r="D943" s="1">
        <v>360</v>
      </c>
      <c r="E943">
        <v>0.09402254187856472</v>
      </c>
      <c r="H943" s="2">
        <f t="shared" si="46"/>
        <v>0.09241131557696082</v>
      </c>
      <c r="I943" s="3">
        <f t="shared" si="47"/>
        <v>-1.713659585682005</v>
      </c>
      <c r="J943" s="4">
        <f t="shared" si="48"/>
        <v>2.5960501949801878E-06</v>
      </c>
    </row>
    <row r="944" spans="2:10" ht="12.75">
      <c r="B944">
        <v>568.1932373046875</v>
      </c>
      <c r="C944">
        <v>-24</v>
      </c>
      <c r="D944" s="1">
        <v>360</v>
      </c>
      <c r="E944">
        <v>0.09687649424598262</v>
      </c>
      <c r="H944" s="2">
        <f t="shared" si="46"/>
        <v>0.09258537527599252</v>
      </c>
      <c r="I944" s="3">
        <f t="shared" si="47"/>
        <v>-4.429473840263421</v>
      </c>
      <c r="J944" s="4">
        <f t="shared" si="48"/>
        <v>1.8413702014608884E-05</v>
      </c>
    </row>
    <row r="945" spans="2:10" ht="12.75">
      <c r="B945">
        <v>591.8167724609375</v>
      </c>
      <c r="C945">
        <v>-24</v>
      </c>
      <c r="D945" s="1">
        <v>360</v>
      </c>
      <c r="E945">
        <v>0.0974314428693239</v>
      </c>
      <c r="H945" s="2">
        <f t="shared" si="46"/>
        <v>0.09270860757791809</v>
      </c>
      <c r="I945" s="3">
        <f t="shared" si="47"/>
        <v>-4.847342041049447</v>
      </c>
      <c r="J945" s="4">
        <f t="shared" si="48"/>
        <v>2.230517318974821E-05</v>
      </c>
    </row>
    <row r="946" spans="2:10" ht="12.75">
      <c r="B946">
        <v>614.7788696289062</v>
      </c>
      <c r="C946">
        <v>-24</v>
      </c>
      <c r="D946" s="1">
        <v>360</v>
      </c>
      <c r="E946">
        <v>0.10028539523674179</v>
      </c>
      <c r="H946" s="2">
        <f t="shared" si="46"/>
        <v>0.09281933363663301</v>
      </c>
      <c r="I946" s="3">
        <f t="shared" si="47"/>
        <v>-7.444814454272021</v>
      </c>
      <c r="J946" s="4">
        <f t="shared" si="48"/>
        <v>5.574207581661885E-05</v>
      </c>
    </row>
    <row r="947" spans="2:10" ht="12.75">
      <c r="B947">
        <v>636.8905029296875</v>
      </c>
      <c r="C947">
        <v>-24</v>
      </c>
      <c r="D947" s="1">
        <v>360</v>
      </c>
      <c r="E947">
        <v>0.10084034386008307</v>
      </c>
      <c r="H947" s="2">
        <f t="shared" si="46"/>
        <v>0.09291842868652707</v>
      </c>
      <c r="I947" s="3">
        <f t="shared" si="47"/>
        <v>-7.855898611916413</v>
      </c>
      <c r="J947" s="4">
        <f t="shared" si="48"/>
        <v>6.275674001701686E-05</v>
      </c>
    </row>
    <row r="948" spans="2:10" ht="12.75">
      <c r="B948">
        <v>657.584716796875</v>
      </c>
      <c r="C948">
        <v>-24</v>
      </c>
      <c r="D948" s="1">
        <v>360</v>
      </c>
      <c r="E948">
        <v>0.10139529248342437</v>
      </c>
      <c r="H948" s="2">
        <f t="shared" si="46"/>
        <v>0.09300514632389331</v>
      </c>
      <c r="I948" s="3">
        <f t="shared" si="47"/>
        <v>-8.274690031494941</v>
      </c>
      <c r="J948" s="4">
        <f t="shared" si="48"/>
        <v>7.039455257829373E-05</v>
      </c>
    </row>
    <row r="949" spans="2:10" ht="12.75">
      <c r="B949">
        <v>680.5468139648438</v>
      </c>
      <c r="C949">
        <v>-24</v>
      </c>
      <c r="D949" s="1">
        <v>360</v>
      </c>
      <c r="E949">
        <v>0.1031393959909958</v>
      </c>
      <c r="H949" s="2">
        <f t="shared" si="46"/>
        <v>0.09309520636405189</v>
      </c>
      <c r="I949" s="3">
        <f t="shared" si="47"/>
        <v>-9.738460779643097</v>
      </c>
      <c r="J949" s="4">
        <f t="shared" si="48"/>
        <v>0.00010088574526200762</v>
      </c>
    </row>
    <row r="950" spans="2:10" ht="12.75">
      <c r="B950">
        <v>697.4612426757812</v>
      </c>
      <c r="C950">
        <v>-24</v>
      </c>
      <c r="D950" s="1">
        <v>360</v>
      </c>
      <c r="E950">
        <v>0.1031393959909958</v>
      </c>
      <c r="H950" s="2">
        <f t="shared" si="46"/>
        <v>0.09315776047806322</v>
      </c>
      <c r="I950" s="3">
        <f t="shared" si="47"/>
        <v>-9.67781071144142</v>
      </c>
      <c r="J950" s="4">
        <f t="shared" si="48"/>
        <v>9.963304751303673E-05</v>
      </c>
    </row>
    <row r="951" spans="2:10" ht="12.75">
      <c r="B951">
        <v>718.1554565429688</v>
      </c>
      <c r="C951">
        <v>-24</v>
      </c>
      <c r="D951" s="1">
        <v>360</v>
      </c>
      <c r="E951">
        <v>0.10599334835841369</v>
      </c>
      <c r="H951" s="2">
        <f t="shared" si="46"/>
        <v>0.09323029200709455</v>
      </c>
      <c r="I951" s="3">
        <f t="shared" si="47"/>
        <v>-12.041374811711014</v>
      </c>
      <c r="J951" s="4">
        <f t="shared" si="48"/>
        <v>0.00016289560742694772</v>
      </c>
    </row>
    <row r="952" spans="2:10" ht="12.75">
      <c r="B952">
        <v>731.4791259765625</v>
      </c>
      <c r="C952">
        <v>-24</v>
      </c>
      <c r="D952" s="1">
        <v>360</v>
      </c>
      <c r="E952">
        <v>0.10654829698175497</v>
      </c>
      <c r="H952" s="2">
        <f t="shared" si="46"/>
        <v>0.09327482209707137</v>
      </c>
      <c r="I952" s="3">
        <f t="shared" si="47"/>
        <v>-12.457707218874189</v>
      </c>
      <c r="J952" s="4">
        <f t="shared" si="48"/>
        <v>0.00017618513551432625</v>
      </c>
    </row>
    <row r="953" spans="2:10" ht="12.75">
      <c r="B953">
        <v>744.8027954101562</v>
      </c>
      <c r="C953">
        <v>-24</v>
      </c>
      <c r="D953" s="1">
        <v>360</v>
      </c>
      <c r="E953">
        <v>0.10599334835841369</v>
      </c>
      <c r="H953" s="2">
        <f t="shared" si="46"/>
        <v>0.09331776143654953</v>
      </c>
      <c r="I953" s="3">
        <f t="shared" si="47"/>
        <v>-11.958851303576143</v>
      </c>
      <c r="J953" s="4">
        <f t="shared" si="48"/>
        <v>0.00016067050381373364</v>
      </c>
    </row>
    <row r="954" spans="2:10" ht="12.75">
      <c r="B954">
        <v>11.150307655334473</v>
      </c>
      <c r="C954">
        <v>-28</v>
      </c>
      <c r="D954" s="1">
        <v>360</v>
      </c>
      <c r="E954">
        <v>0.018233708224862144</v>
      </c>
      <c r="H954" s="2">
        <f t="shared" si="46"/>
        <v>0.01344702640652227</v>
      </c>
      <c r="I954" s="3">
        <f t="shared" si="47"/>
        <v>-26.25182853267942</v>
      </c>
      <c r="J954" s="4">
        <f t="shared" si="48"/>
        <v>2.2912322830025526E-05</v>
      </c>
    </row>
    <row r="955" spans="2:10" ht="12.75">
      <c r="B955">
        <v>18.615346908569336</v>
      </c>
      <c r="C955">
        <v>-28</v>
      </c>
      <c r="D955" s="1">
        <v>360</v>
      </c>
      <c r="E955">
        <v>0.021087708979116146</v>
      </c>
      <c r="H955" s="2">
        <f t="shared" si="46"/>
        <v>0.020894670285080047</v>
      </c>
      <c r="I955" s="3">
        <f t="shared" si="47"/>
        <v>-0.9154085644261857</v>
      </c>
      <c r="J955" s="4">
        <f t="shared" si="48"/>
        <v>3.726393739516263E-08</v>
      </c>
    </row>
    <row r="956" spans="2:10" ht="12.75">
      <c r="B956">
        <v>31.844526290893555</v>
      </c>
      <c r="C956">
        <v>-28</v>
      </c>
      <c r="D956" s="1">
        <v>360</v>
      </c>
      <c r="E956">
        <v>0.023941661346534037</v>
      </c>
      <c r="H956" s="2">
        <f t="shared" si="46"/>
        <v>0.03044035156893044</v>
      </c>
      <c r="I956" s="3">
        <f t="shared" si="47"/>
        <v>27.143856595136402</v>
      </c>
      <c r="J956" s="4">
        <f t="shared" si="48"/>
        <v>4.2232974606670587E-05</v>
      </c>
    </row>
    <row r="957" spans="2:10" ht="12.75">
      <c r="B957">
        <v>44.4122428894043</v>
      </c>
      <c r="C957">
        <v>-28</v>
      </c>
      <c r="D957" s="1">
        <v>360</v>
      </c>
      <c r="E957">
        <v>0.022276863863346284</v>
      </c>
      <c r="H957" s="2">
        <f t="shared" si="46"/>
        <v>0.036279166005760415</v>
      </c>
      <c r="I957" s="3">
        <f t="shared" si="47"/>
        <v>62.85580514523465</v>
      </c>
      <c r="J957" s="4">
        <f t="shared" si="48"/>
        <v>0.00019606446528745535</v>
      </c>
    </row>
    <row r="958" spans="2:10" ht="12.75">
      <c r="B958">
        <v>50.36537551879883</v>
      </c>
      <c r="C958">
        <v>-28</v>
      </c>
      <c r="D958" s="1">
        <v>360</v>
      </c>
      <c r="E958">
        <v>0.018788656848203432</v>
      </c>
      <c r="H958" s="2">
        <f t="shared" si="46"/>
        <v>0.038319300442757484</v>
      </c>
      <c r="I958" s="3">
        <f t="shared" si="47"/>
        <v>103.94912075059568</v>
      </c>
      <c r="J958" s="4">
        <f t="shared" si="48"/>
        <v>0.0003814460392174952</v>
      </c>
    </row>
    <row r="959" spans="2:10" ht="12.75">
      <c r="B959">
        <v>62.838600158691406</v>
      </c>
      <c r="C959">
        <v>-28</v>
      </c>
      <c r="D959" s="1">
        <v>360</v>
      </c>
      <c r="E959">
        <v>0.019422863109092282</v>
      </c>
      <c r="H959" s="2">
        <f t="shared" si="46"/>
        <v>0.041596293681025485</v>
      </c>
      <c r="I959" s="3">
        <f t="shared" si="47"/>
        <v>114.16149332563292</v>
      </c>
      <c r="J959" s="4">
        <f t="shared" si="48"/>
        <v>0.000491661023328342</v>
      </c>
    </row>
    <row r="960" spans="2:10" ht="12.75">
      <c r="B960">
        <v>75.50082397460938</v>
      </c>
      <c r="C960">
        <v>-28</v>
      </c>
      <c r="D960" s="1">
        <v>360</v>
      </c>
      <c r="E960">
        <v>0.021642609215621323</v>
      </c>
      <c r="H960" s="2">
        <f t="shared" si="46"/>
        <v>0.0439839552992735</v>
      </c>
      <c r="I960" s="3">
        <f t="shared" si="47"/>
        <v>103.22852416300395</v>
      </c>
      <c r="J960" s="4">
        <f t="shared" si="48"/>
        <v>0.0004991357448295205</v>
      </c>
    </row>
    <row r="961" spans="2:10" ht="12.75">
      <c r="B961">
        <v>93.17122650146484</v>
      </c>
      <c r="C961">
        <v>-28</v>
      </c>
      <c r="D961" s="1">
        <v>360</v>
      </c>
      <c r="E961">
        <v>0.027350562337293216</v>
      </c>
      <c r="H961" s="2">
        <f t="shared" si="46"/>
        <v>0.04634620333300324</v>
      </c>
      <c r="I961" s="3">
        <f t="shared" si="47"/>
        <v>69.4524696108678</v>
      </c>
      <c r="J961" s="4">
        <f t="shared" si="48"/>
        <v>0.00036083437683789925</v>
      </c>
    </row>
    <row r="962" spans="2:10" ht="12.75">
      <c r="B962">
        <v>108.66825866699219</v>
      </c>
      <c r="C962">
        <v>-28</v>
      </c>
      <c r="D962" s="1">
        <v>360</v>
      </c>
      <c r="E962">
        <v>0.02964961446820593</v>
      </c>
      <c r="H962" s="2">
        <f t="shared" si="46"/>
        <v>0.0478349365048306</v>
      </c>
      <c r="I962" s="3">
        <f t="shared" si="47"/>
        <v>61.33409274554067</v>
      </c>
      <c r="J962" s="4">
        <f t="shared" si="48"/>
        <v>0.0003307059375757469</v>
      </c>
    </row>
    <row r="963" spans="2:10" ht="12.75">
      <c r="B963">
        <v>120.48002624511719</v>
      </c>
      <c r="C963">
        <v>-28</v>
      </c>
      <c r="D963" s="1">
        <v>360</v>
      </c>
      <c r="E963">
        <v>0.03416841270564768</v>
      </c>
      <c r="H963" s="2">
        <f t="shared" si="46"/>
        <v>0.04872815349480846</v>
      </c>
      <c r="I963" s="3">
        <f t="shared" si="47"/>
        <v>42.61169787016242</v>
      </c>
      <c r="J963" s="4">
        <f t="shared" si="48"/>
        <v>0.00021198605184755218</v>
      </c>
    </row>
    <row r="964" spans="2:10" ht="12.75">
      <c r="B964">
        <v>139.66233825683594</v>
      </c>
      <c r="C964">
        <v>-28</v>
      </c>
      <c r="D964" s="1">
        <v>360</v>
      </c>
      <c r="E964">
        <v>0.038211519957295714</v>
      </c>
      <c r="H964" s="2">
        <f t="shared" si="46"/>
        <v>0.049871869032154584</v>
      </c>
      <c r="I964" s="3">
        <f t="shared" si="47"/>
        <v>30.515271540860446</v>
      </c>
      <c r="J964" s="4">
        <f t="shared" si="48"/>
        <v>0.0001359637405475621</v>
      </c>
    </row>
    <row r="965" spans="2:10" ht="12.75">
      <c r="B965">
        <v>159.69508361816406</v>
      </c>
      <c r="C965">
        <v>-28</v>
      </c>
      <c r="D965" s="1">
        <v>360</v>
      </c>
      <c r="E965">
        <v>0.04051057208820843</v>
      </c>
      <c r="H965" s="2">
        <f t="shared" si="46"/>
        <v>0.0507836606477096</v>
      </c>
      <c r="I965" s="3">
        <f t="shared" si="47"/>
        <v>25.359031062638095</v>
      </c>
      <c r="J965" s="4">
        <f t="shared" si="48"/>
        <v>0.00010553634855135392</v>
      </c>
    </row>
    <row r="966" spans="2:10" ht="12.75">
      <c r="B966">
        <v>182.5626678466797</v>
      </c>
      <c r="C966">
        <v>-28</v>
      </c>
      <c r="D966" s="1">
        <v>360</v>
      </c>
      <c r="E966">
        <v>0.04328526681807875</v>
      </c>
      <c r="H966" s="2">
        <f t="shared" si="46"/>
        <v>0.051586733781257686</v>
      </c>
      <c r="I966" s="3">
        <f t="shared" si="47"/>
        <v>19.178504774081</v>
      </c>
      <c r="J966" s="4">
        <f t="shared" si="48"/>
        <v>6.891435374075125E-05</v>
      </c>
    </row>
    <row r="967" spans="2:10" ht="12.75">
      <c r="B967">
        <v>204.768798828125</v>
      </c>
      <c r="C967">
        <v>-28</v>
      </c>
      <c r="D967" s="1">
        <v>360</v>
      </c>
      <c r="E967">
        <v>0.04558427056215536</v>
      </c>
      <c r="H967" s="2">
        <f aca="true" t="shared" si="49" ref="H967:H1028">(((D967/kg3)*LN(1+EXP(kg3*(1/mu+C967/D967))))^x)/kg1*ATAN(B967/kvb)</f>
        <v>0.05219870369340763</v>
      </c>
      <c r="I967" s="3">
        <f t="shared" si="47"/>
        <v>14.510341066516165</v>
      </c>
      <c r="J967" s="4">
        <f t="shared" si="48"/>
        <v>4.37507256478077E-05</v>
      </c>
    </row>
    <row r="968" spans="2:10" ht="12.75">
      <c r="B968">
        <v>226.1244659423828</v>
      </c>
      <c r="C968">
        <v>-28</v>
      </c>
      <c r="D968" s="1">
        <v>360</v>
      </c>
      <c r="E968">
        <v>0.046694167808837936</v>
      </c>
      <c r="H968" s="2">
        <f t="shared" si="49"/>
        <v>0.05267588039279899</v>
      </c>
      <c r="I968" s="3">
        <f t="shared" si="47"/>
        <v>12.81040623413547</v>
      </c>
      <c r="J968" s="4">
        <f t="shared" si="48"/>
        <v>3.578088543711802E-05</v>
      </c>
    </row>
    <row r="969" spans="2:10" ht="12.75">
      <c r="B969">
        <v>248.33059692382812</v>
      </c>
      <c r="C969">
        <v>-28</v>
      </c>
      <c r="D969" s="1">
        <v>360</v>
      </c>
      <c r="E969">
        <v>0.047883322693068074</v>
      </c>
      <c r="H969" s="2">
        <f t="shared" si="49"/>
        <v>0.053086300060131555</v>
      </c>
      <c r="I969" s="3">
        <f t="shared" si="47"/>
        <v>10.865948882483673</v>
      </c>
      <c r="J969" s="4">
        <f t="shared" si="48"/>
        <v>2.7070973482174835E-05</v>
      </c>
    </row>
    <row r="970" spans="2:10" ht="12.75">
      <c r="B970">
        <v>271.9541320800781</v>
      </c>
      <c r="C970">
        <v>-28</v>
      </c>
      <c r="D970" s="1">
        <v>360</v>
      </c>
      <c r="E970">
        <v>0.048993171552914536</v>
      </c>
      <c r="H970" s="2">
        <f t="shared" si="49"/>
        <v>0.053450238313740746</v>
      </c>
      <c r="I970" s="3">
        <f t="shared" si="47"/>
        <v>9.097322380961609</v>
      </c>
      <c r="J970" s="4">
        <f t="shared" si="48"/>
        <v>1.9865444110461846E-05</v>
      </c>
    </row>
    <row r="971" spans="2:10" ht="12.75">
      <c r="B971">
        <v>297.0895690917969</v>
      </c>
      <c r="C971">
        <v>-28</v>
      </c>
      <c r="D971" s="1">
        <v>360</v>
      </c>
      <c r="E971">
        <v>0.049548120176255823</v>
      </c>
      <c r="H971" s="2">
        <f t="shared" si="49"/>
        <v>0.05377456663479673</v>
      </c>
      <c r="I971" s="3">
        <f t="shared" si="47"/>
        <v>8.529983465581168</v>
      </c>
      <c r="J971" s="4">
        <f t="shared" si="48"/>
        <v>1.7862849666912985E-05</v>
      </c>
    </row>
    <row r="972" spans="2:10" ht="12.75">
      <c r="B972">
        <v>312.58660888671875</v>
      </c>
      <c r="C972">
        <v>-28</v>
      </c>
      <c r="D972" s="1">
        <v>360</v>
      </c>
      <c r="E972">
        <v>0.049548120176255823</v>
      </c>
      <c r="H972" s="2">
        <f t="shared" si="49"/>
        <v>0.05394877035423918</v>
      </c>
      <c r="I972" s="3">
        <f t="shared" si="47"/>
        <v>8.881568387113527</v>
      </c>
      <c r="J972" s="4">
        <f t="shared" si="48"/>
        <v>1.9365721988984947E-05</v>
      </c>
    </row>
    <row r="973" spans="2:10" ht="12.75">
      <c r="B973">
        <v>331.7689208984375</v>
      </c>
      <c r="C973">
        <v>-28</v>
      </c>
      <c r="D973" s="1">
        <v>360</v>
      </c>
      <c r="E973">
        <v>0.05018232643714468</v>
      </c>
      <c r="H973" s="2">
        <f t="shared" si="49"/>
        <v>0.05414204040753642</v>
      </c>
      <c r="I973" s="3">
        <f t="shared" si="47"/>
        <v>7.890654442558442</v>
      </c>
      <c r="J973" s="4">
        <f t="shared" si="48"/>
        <v>1.5679334727315486E-05</v>
      </c>
    </row>
    <row r="974" spans="2:10" ht="12.75">
      <c r="B974">
        <v>358.416259765625</v>
      </c>
      <c r="C974">
        <v>-28</v>
      </c>
      <c r="D974" s="1">
        <v>360</v>
      </c>
      <c r="E974">
        <v>0.05018232643714468</v>
      </c>
      <c r="H974" s="2">
        <f t="shared" si="49"/>
        <v>0.05437643154576387</v>
      </c>
      <c r="I974" s="3">
        <f t="shared" si="47"/>
        <v>8.35773350179862</v>
      </c>
      <c r="J974" s="4">
        <f t="shared" si="48"/>
        <v>1.759051766214556E-05</v>
      </c>
    </row>
    <row r="975" spans="2:10" ht="12.75">
      <c r="B975">
        <v>378.3545227050781</v>
      </c>
      <c r="C975">
        <v>-28</v>
      </c>
      <c r="D975" s="1">
        <v>360</v>
      </c>
      <c r="E975">
        <v>0.05184717230716854</v>
      </c>
      <c r="H975" s="2">
        <f t="shared" si="49"/>
        <v>0.0545303487589468</v>
      </c>
      <c r="I975" s="3">
        <f t="shared" si="47"/>
        <v>5.175164492832485</v>
      </c>
      <c r="J975" s="4">
        <f t="shared" si="48"/>
        <v>7.19943587137739E-06</v>
      </c>
    </row>
    <row r="976" spans="2:10" ht="12.75">
      <c r="B976">
        <v>400.4661560058594</v>
      </c>
      <c r="C976">
        <v>-28</v>
      </c>
      <c r="D976" s="1">
        <v>360</v>
      </c>
      <c r="E976">
        <v>0.052402120930509825</v>
      </c>
      <c r="H976" s="2">
        <f t="shared" si="49"/>
        <v>0.05468321840967256</v>
      </c>
      <c r="I976" s="3">
        <f t="shared" si="47"/>
        <v>4.3530632704498435</v>
      </c>
      <c r="J976" s="4">
        <f t="shared" si="48"/>
        <v>5.203405709442576E-06</v>
      </c>
    </row>
    <row r="977" spans="2:10" ht="12.75">
      <c r="B977">
        <v>430.79876708984375</v>
      </c>
      <c r="C977">
        <v>-28</v>
      </c>
      <c r="D977" s="1">
        <v>360</v>
      </c>
      <c r="E977">
        <v>0.052957021167015006</v>
      </c>
      <c r="H977" s="2">
        <f t="shared" si="49"/>
        <v>0.05486751737954435</v>
      </c>
      <c r="I977" s="3">
        <f t="shared" si="47"/>
        <v>3.6076353435818334</v>
      </c>
      <c r="J977" s="4">
        <f t="shared" si="48"/>
        <v>3.6499957780889757E-06</v>
      </c>
    </row>
    <row r="978" spans="2:10" ht="12.75">
      <c r="B978">
        <v>453.0048828125</v>
      </c>
      <c r="C978">
        <v>-28</v>
      </c>
      <c r="D978" s="1">
        <v>360</v>
      </c>
      <c r="E978">
        <v>0.052957021167015006</v>
      </c>
      <c r="H978" s="2">
        <f t="shared" si="49"/>
        <v>0.054986859302279555</v>
      </c>
      <c r="I978" s="3">
        <f t="shared" si="47"/>
        <v>3.8329915288529497</v>
      </c>
      <c r="J978" s="4">
        <f t="shared" si="48"/>
        <v>4.12024285537426E-06</v>
      </c>
    </row>
    <row r="979" spans="2:10" ht="12.75">
      <c r="B979">
        <v>471.4312438964844</v>
      </c>
      <c r="C979">
        <v>-28</v>
      </c>
      <c r="D979" s="1">
        <v>360</v>
      </c>
      <c r="E979">
        <v>0.054146176051245144</v>
      </c>
      <c r="H979" s="2">
        <f t="shared" si="49"/>
        <v>0.05507738585300641</v>
      </c>
      <c r="I979" s="3">
        <f t="shared" si="47"/>
        <v>1.7198071399907284</v>
      </c>
      <c r="J979" s="4">
        <f t="shared" si="48"/>
        <v>8.671516948962523E-07</v>
      </c>
    </row>
    <row r="980" spans="2:10" ht="12.75">
      <c r="B980">
        <v>495.0547790527344</v>
      </c>
      <c r="C980">
        <v>-28</v>
      </c>
      <c r="D980" s="1">
        <v>360</v>
      </c>
      <c r="E980">
        <v>0.05589027955881657</v>
      </c>
      <c r="H980" s="2">
        <f t="shared" si="49"/>
        <v>0.05518362241494791</v>
      </c>
      <c r="I980" s="3">
        <f t="shared" si="47"/>
        <v>-1.2643650191890763</v>
      </c>
      <c r="J980" s="4">
        <f t="shared" si="48"/>
        <v>4.993643189806113E-07</v>
      </c>
    </row>
    <row r="981" spans="2:10" ht="12.75">
      <c r="B981">
        <v>517.2608642578125</v>
      </c>
      <c r="C981">
        <v>-28</v>
      </c>
      <c r="D981" s="1">
        <v>360</v>
      </c>
      <c r="E981">
        <v>0.05589027955881657</v>
      </c>
      <c r="H981" s="2">
        <f t="shared" si="49"/>
        <v>0.05527466553635153</v>
      </c>
      <c r="I981" s="3">
        <f t="shared" si="47"/>
        <v>-1.1014688552723932</v>
      </c>
      <c r="J981" s="4">
        <f t="shared" si="48"/>
        <v>3.7898062465558334E-07</v>
      </c>
    </row>
    <row r="982" spans="2:10" ht="12.75">
      <c r="B982">
        <v>534.1753540039062</v>
      </c>
      <c r="C982">
        <v>-28</v>
      </c>
      <c r="D982" s="1">
        <v>360</v>
      </c>
      <c r="E982">
        <v>0.05811002566534561</v>
      </c>
      <c r="H982" s="2">
        <f t="shared" si="49"/>
        <v>0.055338950159339054</v>
      </c>
      <c r="I982" s="3">
        <f t="shared" si="47"/>
        <v>-4.768670249717524</v>
      </c>
      <c r="J982" s="4">
        <f t="shared" si="48"/>
        <v>7.678859459989478E-06</v>
      </c>
    </row>
    <row r="983" spans="2:10" ht="12.75">
      <c r="B983">
        <v>556.3814697265625</v>
      </c>
      <c r="C983">
        <v>-28</v>
      </c>
      <c r="D983" s="1">
        <v>360</v>
      </c>
      <c r="E983">
        <v>0.05811002566534561</v>
      </c>
      <c r="H983" s="2">
        <f t="shared" si="49"/>
        <v>0.05541742842338239</v>
      </c>
      <c r="I983" s="3">
        <f t="shared" si="47"/>
        <v>-4.633619089190956</v>
      </c>
      <c r="J983" s="4">
        <f t="shared" si="48"/>
        <v>7.25007990742793E-06</v>
      </c>
    </row>
    <row r="984" spans="2:10" ht="12.75">
      <c r="B984">
        <v>584.4462280273438</v>
      </c>
      <c r="C984">
        <v>-28</v>
      </c>
      <c r="D984" s="1">
        <v>360</v>
      </c>
      <c r="E984">
        <v>0.058664974288686896</v>
      </c>
      <c r="H984" s="2">
        <f t="shared" si="49"/>
        <v>0.05550810218592129</v>
      </c>
      <c r="I984" s="3">
        <f t="shared" si="47"/>
        <v>-5.381187226352174</v>
      </c>
      <c r="J984" s="4">
        <f t="shared" si="48"/>
        <v>9.965841473219743E-06</v>
      </c>
    </row>
    <row r="985" spans="2:10" ht="12.75">
      <c r="B985">
        <v>611.0936279296875</v>
      </c>
      <c r="C985">
        <v>-28</v>
      </c>
      <c r="D985" s="1">
        <v>360</v>
      </c>
      <c r="E985">
        <v>0.06096402641959961</v>
      </c>
      <c r="H985" s="2">
        <f t="shared" si="49"/>
        <v>0.055586506456577846</v>
      </c>
      <c r="I985" s="3">
        <f t="shared" si="47"/>
        <v>-8.820808399382427</v>
      </c>
      <c r="J985" s="4">
        <f t="shared" si="48"/>
        <v>2.891772095269759E-05</v>
      </c>
    </row>
    <row r="986" spans="2:10" ht="12.75">
      <c r="B986">
        <v>633.961181640625</v>
      </c>
      <c r="C986">
        <v>-28</v>
      </c>
      <c r="D986" s="1">
        <v>360</v>
      </c>
      <c r="E986">
        <v>0.06040907779625832</v>
      </c>
      <c r="H986" s="2">
        <f t="shared" si="49"/>
        <v>0.05564854558868173</v>
      </c>
      <c r="I986" s="3">
        <f aca="true" t="shared" si="50" ref="I986:I1028">100*(H986-E986)/E986</f>
        <v>-7.880491444733585</v>
      </c>
      <c r="J986" s="4">
        <f t="shared" si="48"/>
        <v>2.2662666899374067E-05</v>
      </c>
    </row>
    <row r="987" spans="2:10" ht="12.75">
      <c r="B987">
        <v>660.6085205078125</v>
      </c>
      <c r="C987">
        <v>-28</v>
      </c>
      <c r="D987" s="1">
        <v>360</v>
      </c>
      <c r="E987">
        <v>0.06159823268048847</v>
      </c>
      <c r="H987" s="2">
        <f t="shared" si="49"/>
        <v>0.055715431285377266</v>
      </c>
      <c r="I987" s="3">
        <f t="shared" si="50"/>
        <v>-9.550276264621804</v>
      </c>
      <c r="J987" s="4">
        <f t="shared" si="48"/>
        <v>3.460735225432229E-05</v>
      </c>
    </row>
    <row r="988" spans="2:10" ht="12.75">
      <c r="B988">
        <v>680.5468139648438</v>
      </c>
      <c r="C988">
        <v>-28</v>
      </c>
      <c r="D988" s="1">
        <v>360</v>
      </c>
      <c r="E988">
        <v>0.06270812992717104</v>
      </c>
      <c r="H988" s="2">
        <f t="shared" si="49"/>
        <v>0.05576205762870913</v>
      </c>
      <c r="I988" s="3">
        <f t="shared" si="50"/>
        <v>-11.076828963850533</v>
      </c>
      <c r="J988" s="4">
        <f aca="true" t="shared" si="51" ref="J988:J1028">(H988-E988)^2</f>
        <v>4.824792037545986E-05</v>
      </c>
    </row>
    <row r="989" spans="2:10" ht="12.75">
      <c r="B989">
        <v>707.099609375</v>
      </c>
      <c r="C989">
        <v>-28</v>
      </c>
      <c r="D989" s="1">
        <v>360</v>
      </c>
      <c r="E989">
        <v>0.06270812992717104</v>
      </c>
      <c r="H989" s="2">
        <f t="shared" si="49"/>
        <v>0.05582007658473326</v>
      </c>
      <c r="I989" s="3">
        <f t="shared" si="50"/>
        <v>-10.984306740509618</v>
      </c>
      <c r="J989" s="4">
        <f t="shared" si="51"/>
        <v>4.7445278848268244E-05</v>
      </c>
    </row>
    <row r="990" spans="2:10" ht="12.75">
      <c r="B990">
        <v>731.4791259765625</v>
      </c>
      <c r="C990">
        <v>-28</v>
      </c>
      <c r="D990" s="1">
        <v>360</v>
      </c>
      <c r="E990">
        <v>0.06270812992717104</v>
      </c>
      <c r="H990" s="2">
        <f t="shared" si="49"/>
        <v>0.0558696436500182</v>
      </c>
      <c r="I990" s="3">
        <f t="shared" si="50"/>
        <v>-10.9052626590763</v>
      </c>
      <c r="J990" s="4">
        <f t="shared" si="51"/>
        <v>4.676489456280761E-05</v>
      </c>
    </row>
    <row r="991" spans="2:10" ht="12.75">
      <c r="B991">
        <v>746.9761962890625</v>
      </c>
      <c r="C991">
        <v>-28</v>
      </c>
      <c r="D991" s="1">
        <v>360</v>
      </c>
      <c r="E991">
        <v>0.06500713367124765</v>
      </c>
      <c r="H991" s="2">
        <f t="shared" si="49"/>
        <v>0.05589947198603575</v>
      </c>
      <c r="I991" s="3">
        <f t="shared" si="50"/>
        <v>-14.010249600099156</v>
      </c>
      <c r="J991" s="4">
        <f t="shared" si="51"/>
        <v>8.294950137227682E-05</v>
      </c>
    </row>
    <row r="992" spans="2:10" ht="12.75">
      <c r="B992">
        <v>12.662212371826172</v>
      </c>
      <c r="C992">
        <v>-32</v>
      </c>
      <c r="D992" s="1">
        <v>360</v>
      </c>
      <c r="E992">
        <v>0.011970854866685074</v>
      </c>
      <c r="H992" s="2">
        <f t="shared" si="49"/>
        <v>0.008105147881029557</v>
      </c>
      <c r="I992" s="3">
        <f t="shared" si="50"/>
        <v>-32.2926560275473</v>
      </c>
      <c r="J992" s="4">
        <f t="shared" si="51"/>
        <v>1.4943690498945865E-05</v>
      </c>
    </row>
    <row r="993" spans="2:10" ht="12.75">
      <c r="B993">
        <v>27.403297424316406</v>
      </c>
      <c r="C993">
        <v>-32</v>
      </c>
      <c r="D993" s="1">
        <v>360</v>
      </c>
      <c r="E993">
        <v>0.013714909987420391</v>
      </c>
      <c r="H993" s="2">
        <f t="shared" si="49"/>
        <v>0.01489026435786535</v>
      </c>
      <c r="I993" s="3">
        <f t="shared" si="50"/>
        <v>8.569902183266384</v>
      </c>
      <c r="J993" s="4">
        <f t="shared" si="51"/>
        <v>1.3814578961240668E-06</v>
      </c>
    </row>
    <row r="994" spans="2:10" ht="12.75">
      <c r="B994">
        <v>36.28574752807617</v>
      </c>
      <c r="C994">
        <v>-32</v>
      </c>
      <c r="D994" s="1">
        <v>360</v>
      </c>
      <c r="E994">
        <v>0.012525755103190251</v>
      </c>
      <c r="H994" s="2">
        <f t="shared" si="49"/>
        <v>0.017623559686586025</v>
      </c>
      <c r="I994" s="3">
        <f t="shared" si="50"/>
        <v>40.69858097494966</v>
      </c>
      <c r="J994" s="4">
        <f t="shared" si="51"/>
        <v>2.5987611570490956E-05</v>
      </c>
    </row>
    <row r="995" spans="2:10" ht="12.75">
      <c r="B995">
        <v>45.92415237426758</v>
      </c>
      <c r="C995">
        <v>-32</v>
      </c>
      <c r="D995" s="1">
        <v>360</v>
      </c>
      <c r="E995">
        <v>0.011415906243343786</v>
      </c>
      <c r="H995" s="2">
        <f t="shared" si="49"/>
        <v>0.01979735293249118</v>
      </c>
      <c r="I995" s="3">
        <f t="shared" si="50"/>
        <v>73.41902176215156</v>
      </c>
      <c r="J995" s="4">
        <f t="shared" si="51"/>
        <v>7.024864860301979E-05</v>
      </c>
    </row>
    <row r="996" spans="2:10" ht="12.75">
      <c r="B996">
        <v>54.71210479736328</v>
      </c>
      <c r="C996">
        <v>-32</v>
      </c>
      <c r="D996" s="1">
        <v>360</v>
      </c>
      <c r="E996">
        <v>0.007372750604859645</v>
      </c>
      <c r="H996" s="2">
        <f t="shared" si="49"/>
        <v>0.021281357896712202</v>
      </c>
      <c r="I996" s="3">
        <f t="shared" si="50"/>
        <v>188.64882371966974</v>
      </c>
      <c r="J996" s="4">
        <f t="shared" si="51"/>
        <v>0.0001934493567989741</v>
      </c>
    </row>
    <row r="997" spans="2:10" ht="12.75">
      <c r="B997">
        <v>65.10646057128906</v>
      </c>
      <c r="C997">
        <v>-32</v>
      </c>
      <c r="D997" s="1">
        <v>360</v>
      </c>
      <c r="E997">
        <v>0.009116854112431072</v>
      </c>
      <c r="H997" s="2">
        <f t="shared" si="49"/>
        <v>0.02261802136289945</v>
      </c>
      <c r="I997" s="3">
        <f t="shared" si="50"/>
        <v>148.09019738573173</v>
      </c>
      <c r="J997" s="4">
        <f t="shared" si="51"/>
        <v>0.00018228151712511984</v>
      </c>
    </row>
    <row r="998" spans="2:10" ht="12.75">
      <c r="B998">
        <v>85.04472351074219</v>
      </c>
      <c r="C998">
        <v>-32</v>
      </c>
      <c r="D998" s="1">
        <v>360</v>
      </c>
      <c r="E998">
        <v>0.013080703726531537</v>
      </c>
      <c r="H998" s="2">
        <f t="shared" si="49"/>
        <v>0.024385097735940314</v>
      </c>
      <c r="I998" s="3">
        <f t="shared" si="50"/>
        <v>86.4203810876025</v>
      </c>
      <c r="J998" s="4">
        <f t="shared" si="51"/>
        <v>0.00012778932391995703</v>
      </c>
    </row>
    <row r="999" spans="2:10" ht="12.75">
      <c r="B999">
        <v>97.61244201660156</v>
      </c>
      <c r="C999">
        <v>-32</v>
      </c>
      <c r="D999" s="1">
        <v>360</v>
      </c>
      <c r="E999">
        <v>0.015379755857444253</v>
      </c>
      <c r="H999" s="2">
        <f t="shared" si="49"/>
        <v>0.025163563658164755</v>
      </c>
      <c r="I999" s="3">
        <f t="shared" si="50"/>
        <v>63.61484467898658</v>
      </c>
      <c r="J999" s="4">
        <f t="shared" si="51"/>
        <v>9.572289508143935E-05</v>
      </c>
    </row>
    <row r="1000" spans="2:10" ht="12.75">
      <c r="B1000">
        <v>113.1094741821289</v>
      </c>
      <c r="C1000">
        <v>-32</v>
      </c>
      <c r="D1000" s="1">
        <v>360</v>
      </c>
      <c r="E1000">
        <v>0.01997781173243357</v>
      </c>
      <c r="H1000" s="2">
        <f t="shared" si="49"/>
        <v>0.025902059183689864</v>
      </c>
      <c r="I1000" s="3">
        <f t="shared" si="50"/>
        <v>29.654135951428547</v>
      </c>
      <c r="J1000" s="4">
        <f t="shared" si="51"/>
        <v>3.509670786371669E-05</v>
      </c>
    </row>
    <row r="1001" spans="2:10" ht="12.75">
      <c r="B1001">
        <v>135.97706604003906</v>
      </c>
      <c r="C1001">
        <v>-32</v>
      </c>
      <c r="D1001" s="1">
        <v>360</v>
      </c>
      <c r="E1001">
        <v>0.02338671272319275</v>
      </c>
      <c r="H1001" s="2">
        <f t="shared" si="49"/>
        <v>0.026700075671354958</v>
      </c>
      <c r="I1001" s="3">
        <f t="shared" si="50"/>
        <v>14.16771560577783</v>
      </c>
      <c r="J1001" s="4">
        <f t="shared" si="51"/>
        <v>1.0978374026254163E-05</v>
      </c>
    </row>
    <row r="1002" spans="2:10" ht="12.75">
      <c r="B1002">
        <v>161.1125030517578</v>
      </c>
      <c r="C1002">
        <v>-32</v>
      </c>
      <c r="D1002" s="1">
        <v>360</v>
      </c>
      <c r="E1002">
        <v>0.02338671272319275</v>
      </c>
      <c r="H1002" s="2">
        <f t="shared" si="49"/>
        <v>0.027325598742480858</v>
      </c>
      <c r="I1002" s="3">
        <f t="shared" si="50"/>
        <v>16.84240990133637</v>
      </c>
      <c r="J1002" s="4">
        <f t="shared" si="51"/>
        <v>1.5514823072943322E-05</v>
      </c>
    </row>
    <row r="1003" spans="2:10" ht="12.75">
      <c r="B1003">
        <v>181.80673217773438</v>
      </c>
      <c r="C1003">
        <v>-32</v>
      </c>
      <c r="D1003" s="1">
        <v>360</v>
      </c>
      <c r="E1003">
        <v>0.025051558593216613</v>
      </c>
      <c r="H1003" s="2">
        <f t="shared" si="49"/>
        <v>0.027714449843136157</v>
      </c>
      <c r="I1003" s="3">
        <f t="shared" si="50"/>
        <v>10.6296430220537</v>
      </c>
      <c r="J1003" s="4">
        <f t="shared" si="51"/>
        <v>7.090989808898071E-06</v>
      </c>
    </row>
    <row r="1004" spans="2:10" ht="12.75">
      <c r="B1004">
        <v>209.87147521972656</v>
      </c>
      <c r="C1004">
        <v>-32</v>
      </c>
      <c r="D1004" s="1">
        <v>360</v>
      </c>
      <c r="E1004">
        <v>0.025685764854105463</v>
      </c>
      <c r="H1004" s="2">
        <f t="shared" si="49"/>
        <v>0.028121892077643044</v>
      </c>
      <c r="I1004" s="3">
        <f t="shared" si="50"/>
        <v>9.484347604109614</v>
      </c>
      <c r="J1004" s="4">
        <f t="shared" si="51"/>
        <v>5.934715849260921E-06</v>
      </c>
    </row>
    <row r="1005" spans="2:10" ht="12.75">
      <c r="B1005">
        <v>235.7628936767578</v>
      </c>
      <c r="C1005">
        <v>-32</v>
      </c>
      <c r="D1005" s="1">
        <v>360</v>
      </c>
      <c r="E1005">
        <v>0.026795613713951928</v>
      </c>
      <c r="H1005" s="2">
        <f t="shared" si="49"/>
        <v>0.02841320235034323</v>
      </c>
      <c r="I1005" s="3">
        <f t="shared" si="50"/>
        <v>6.036766515816188</v>
      </c>
      <c r="J1005" s="4">
        <f t="shared" si="51"/>
        <v>2.6165929965822666E-06</v>
      </c>
    </row>
    <row r="1006" spans="2:10" ht="12.75">
      <c r="B1006">
        <v>253.52777099609375</v>
      </c>
      <c r="C1006">
        <v>-32</v>
      </c>
      <c r="D1006" s="1">
        <v>360</v>
      </c>
      <c r="E1006">
        <v>0.026795613713951928</v>
      </c>
      <c r="H1006" s="2">
        <f t="shared" si="49"/>
        <v>0.028579142794840702</v>
      </c>
      <c r="I1006" s="3">
        <f t="shared" si="50"/>
        <v>6.656048635154517</v>
      </c>
      <c r="J1006" s="4">
        <f t="shared" si="51"/>
        <v>3.1809759823759543E-06</v>
      </c>
    </row>
    <row r="1007" spans="2:10" ht="12.75">
      <c r="B1007">
        <v>278.5687255859375</v>
      </c>
      <c r="C1007">
        <v>-32</v>
      </c>
      <c r="D1007" s="1">
        <v>360</v>
      </c>
      <c r="E1007">
        <v>0.027350562337293216</v>
      </c>
      <c r="H1007" s="2">
        <f t="shared" si="49"/>
        <v>0.028777522988721705</v>
      </c>
      <c r="I1007" s="3">
        <f t="shared" si="50"/>
        <v>5.217299132028413</v>
      </c>
      <c r="J1007" s="4">
        <f t="shared" si="51"/>
        <v>2.0362167007252174E-06</v>
      </c>
    </row>
    <row r="1008" spans="2:10" ht="12.75">
      <c r="B1008">
        <v>294.1602478027344</v>
      </c>
      <c r="C1008">
        <v>-32</v>
      </c>
      <c r="D1008" s="1">
        <v>360</v>
      </c>
      <c r="E1008">
        <v>0.02798476859818207</v>
      </c>
      <c r="H1008" s="2">
        <f t="shared" si="49"/>
        <v>0.028884155174437376</v>
      </c>
      <c r="I1008" s="3">
        <f t="shared" si="50"/>
        <v>3.2138431772265266</v>
      </c>
      <c r="J1008" s="4">
        <f t="shared" si="51"/>
        <v>8.088962135482411E-07</v>
      </c>
    </row>
    <row r="1009" spans="2:10" ht="12.75">
      <c r="B1009">
        <v>316.2718811035156</v>
      </c>
      <c r="C1009">
        <v>-32</v>
      </c>
      <c r="D1009" s="1">
        <v>360</v>
      </c>
      <c r="E1009">
        <v>0.030204563091547218</v>
      </c>
      <c r="H1009" s="2">
        <f t="shared" si="49"/>
        <v>0.02901751087649638</v>
      </c>
      <c r="I1009" s="3">
        <f t="shared" si="50"/>
        <v>-3.930042660948263</v>
      </c>
      <c r="J1009" s="4">
        <f t="shared" si="51"/>
        <v>1.4090929612571037E-06</v>
      </c>
    </row>
    <row r="1010" spans="2:10" ht="12.75">
      <c r="B1010">
        <v>342.9192199707031</v>
      </c>
      <c r="C1010">
        <v>-32</v>
      </c>
      <c r="D1010" s="1">
        <v>360</v>
      </c>
      <c r="E1010">
        <v>0.030204563091547218</v>
      </c>
      <c r="H1010" s="2">
        <f t="shared" si="49"/>
        <v>0.029155544517867418</v>
      </c>
      <c r="I1010" s="3">
        <f t="shared" si="50"/>
        <v>-3.4730466734457397</v>
      </c>
      <c r="J1010" s="4">
        <f t="shared" si="51"/>
        <v>1.1004399679252028E-06</v>
      </c>
    </row>
    <row r="1011" spans="2:10" ht="12.75">
      <c r="B1011">
        <v>363.6134338378906</v>
      </c>
      <c r="C1011">
        <v>-32</v>
      </c>
      <c r="D1011" s="1">
        <v>360</v>
      </c>
      <c r="E1011">
        <v>0.02964961446820593</v>
      </c>
      <c r="H1011" s="2">
        <f t="shared" si="49"/>
        <v>0.029248877690786605</v>
      </c>
      <c r="I1011" s="3">
        <f t="shared" si="50"/>
        <v>-1.35157500226199</v>
      </c>
      <c r="J1011" s="4">
        <f t="shared" si="51"/>
        <v>1.605899647764261E-07</v>
      </c>
    </row>
    <row r="1012" spans="2:10" ht="12.75">
      <c r="B1012">
        <v>378.3545227050781</v>
      </c>
      <c r="C1012">
        <v>-32</v>
      </c>
      <c r="D1012" s="1">
        <v>360</v>
      </c>
      <c r="E1012">
        <v>0.030759463328052395</v>
      </c>
      <c r="H1012" s="2">
        <f t="shared" si="49"/>
        <v>0.02930917273726307</v>
      </c>
      <c r="I1012" s="3">
        <f t="shared" si="50"/>
        <v>-4.714941139648135</v>
      </c>
      <c r="J1012" s="4">
        <f t="shared" si="51"/>
        <v>2.1033427977320452E-06</v>
      </c>
    </row>
    <row r="1013" spans="2:10" ht="12.75">
      <c r="B1013">
        <v>415.3017578125</v>
      </c>
      <c r="C1013">
        <v>-32</v>
      </c>
      <c r="D1013" s="1">
        <v>360</v>
      </c>
      <c r="E1013">
        <v>0.030759463328052395</v>
      </c>
      <c r="H1013" s="2">
        <f t="shared" si="49"/>
        <v>0.029441585715006706</v>
      </c>
      <c r="I1013" s="3">
        <f t="shared" si="50"/>
        <v>-4.284462309990288</v>
      </c>
      <c r="J1013" s="4">
        <f t="shared" si="51"/>
        <v>1.7368014029670031E-06</v>
      </c>
    </row>
    <row r="1014" spans="2:10" ht="12.75">
      <c r="B1014">
        <v>427.86944580078125</v>
      </c>
      <c r="C1014">
        <v>-32</v>
      </c>
      <c r="D1014" s="1">
        <v>360</v>
      </c>
      <c r="E1014">
        <v>0.032503566835623825</v>
      </c>
      <c r="H1014" s="2">
        <f t="shared" si="49"/>
        <v>0.02948143888945011</v>
      </c>
      <c r="I1014" s="3">
        <f t="shared" si="50"/>
        <v>-9.297834792892546</v>
      </c>
      <c r="J1014" s="4">
        <f t="shared" si="51"/>
        <v>9.133257323044158E-06</v>
      </c>
    </row>
    <row r="1015" spans="2:10" ht="12.75">
      <c r="B1015">
        <v>455.9342346191406</v>
      </c>
      <c r="C1015">
        <v>-32</v>
      </c>
      <c r="D1015" s="1">
        <v>360</v>
      </c>
      <c r="E1015">
        <v>0.03480261896653654</v>
      </c>
      <c r="H1015" s="2">
        <f t="shared" si="49"/>
        <v>0.029562536811908242</v>
      </c>
      <c r="I1015" s="3">
        <f t="shared" si="50"/>
        <v>-15.05657421835623</v>
      </c>
      <c r="J1015" s="4">
        <f t="shared" si="51"/>
        <v>2.7458460987253928E-05</v>
      </c>
    </row>
    <row r="1016" spans="2:10" ht="12.75">
      <c r="B1016">
        <v>478.04583740234375</v>
      </c>
      <c r="C1016">
        <v>-32</v>
      </c>
      <c r="D1016" s="1">
        <v>360</v>
      </c>
      <c r="E1016">
        <v>0.03416841270564768</v>
      </c>
      <c r="H1016" s="2">
        <f t="shared" si="49"/>
        <v>0.02961975118256428</v>
      </c>
      <c r="I1016" s="3">
        <f t="shared" si="50"/>
        <v>-13.31247536216851</v>
      </c>
      <c r="J1016" s="4">
        <f t="shared" si="51"/>
        <v>2.0690321651579415E-05</v>
      </c>
    </row>
    <row r="1017" spans="2:10" ht="12.75">
      <c r="B1017">
        <v>501.7638854980469</v>
      </c>
      <c r="C1017">
        <v>-32</v>
      </c>
      <c r="D1017" s="1">
        <v>360</v>
      </c>
      <c r="E1017">
        <v>0.03480261896653654</v>
      </c>
      <c r="H1017" s="2">
        <f t="shared" si="49"/>
        <v>0.02967553623544345</v>
      </c>
      <c r="I1017" s="3">
        <f t="shared" si="50"/>
        <v>-14.731887666335943</v>
      </c>
      <c r="J1017" s="4">
        <f t="shared" si="51"/>
        <v>2.6286977331472982E-05</v>
      </c>
    </row>
    <row r="1018" spans="2:10" ht="12.75">
      <c r="B1018">
        <v>523.87548828125</v>
      </c>
      <c r="C1018">
        <v>-32</v>
      </c>
      <c r="D1018" s="1">
        <v>360</v>
      </c>
      <c r="E1018">
        <v>0.03646741644972429</v>
      </c>
      <c r="H1018" s="2">
        <f t="shared" si="49"/>
        <v>0.029723007684993336</v>
      </c>
      <c r="I1018" s="3">
        <f t="shared" si="50"/>
        <v>-18.494342131500087</v>
      </c>
      <c r="J1018" s="4">
        <f t="shared" si="51"/>
        <v>4.5487049585779696E-05</v>
      </c>
    </row>
    <row r="1019" spans="2:10" ht="12.75">
      <c r="B1019">
        <v>554.9640502929688</v>
      </c>
      <c r="C1019">
        <v>-32</v>
      </c>
      <c r="D1019" s="1">
        <v>360</v>
      </c>
      <c r="E1019">
        <v>0.03646741644972429</v>
      </c>
      <c r="H1019" s="2">
        <f t="shared" si="49"/>
        <v>0.029783371758586887</v>
      </c>
      <c r="I1019" s="3">
        <f t="shared" si="50"/>
        <v>-18.328813340403048</v>
      </c>
      <c r="J1019" s="4">
        <f t="shared" si="51"/>
        <v>4.4676453433122074E-05</v>
      </c>
    </row>
    <row r="1020" spans="2:10" ht="12.75">
      <c r="B1020">
        <v>575.5637817382812</v>
      </c>
      <c r="C1020">
        <v>-32</v>
      </c>
      <c r="D1020" s="1">
        <v>360</v>
      </c>
      <c r="E1020">
        <v>0.035912467826383</v>
      </c>
      <c r="H1020" s="2">
        <f t="shared" si="49"/>
        <v>0.02981978727424528</v>
      </c>
      <c r="I1020" s="3">
        <f t="shared" si="50"/>
        <v>-16.96536306441672</v>
      </c>
      <c r="J1020" s="4">
        <f t="shared" si="51"/>
        <v>3.71207563103972E-05</v>
      </c>
    </row>
    <row r="1021" spans="2:10" ht="12.75">
      <c r="B1021">
        <v>594.0846557617188</v>
      </c>
      <c r="C1021">
        <v>-32</v>
      </c>
      <c r="D1021" s="1">
        <v>360</v>
      </c>
      <c r="E1021">
        <v>0.038211519957295714</v>
      </c>
      <c r="H1021" s="2">
        <f t="shared" si="49"/>
        <v>0.029850377133750713</v>
      </c>
      <c r="I1021" s="3">
        <f t="shared" si="50"/>
        <v>-21.881209731749</v>
      </c>
      <c r="J1021" s="4">
        <f t="shared" si="51"/>
        <v>6.990870931571808E-05</v>
      </c>
    </row>
    <row r="1022" spans="2:10" ht="12.75">
      <c r="B1022">
        <v>614.7788696289062</v>
      </c>
      <c r="C1022">
        <v>-32</v>
      </c>
      <c r="D1022" s="1">
        <v>360</v>
      </c>
      <c r="E1022">
        <v>0.038211519957295714</v>
      </c>
      <c r="H1022" s="2">
        <f t="shared" si="49"/>
        <v>0.02988238132058825</v>
      </c>
      <c r="I1022" s="3">
        <f t="shared" si="50"/>
        <v>-21.797454395993437</v>
      </c>
      <c r="J1022" s="4">
        <f t="shared" si="51"/>
        <v>6.937455042949307E-05</v>
      </c>
    </row>
    <row r="1023" spans="2:10" ht="12.75">
      <c r="B1023">
        <v>637.6464233398438</v>
      </c>
      <c r="C1023">
        <v>-32</v>
      </c>
      <c r="D1023" s="1">
        <v>360</v>
      </c>
      <c r="E1023">
        <v>0.038211519957295714</v>
      </c>
      <c r="H1023" s="2">
        <f t="shared" si="49"/>
        <v>0.029915335728645912</v>
      </c>
      <c r="I1023" s="3">
        <f t="shared" si="50"/>
        <v>-21.711212320057985</v>
      </c>
      <c r="J1023" s="4">
        <f t="shared" si="51"/>
        <v>6.882667275569772E-05</v>
      </c>
    </row>
    <row r="1024" spans="2:10" ht="12.75">
      <c r="B1024">
        <v>664.2938232421875</v>
      </c>
      <c r="C1024">
        <v>-32</v>
      </c>
      <c r="D1024" s="1">
        <v>360</v>
      </c>
      <c r="E1024">
        <v>0.039876317440483464</v>
      </c>
      <c r="H1024" s="2">
        <f t="shared" si="49"/>
        <v>0.029950880521209214</v>
      </c>
      <c r="I1024" s="3">
        <f t="shared" si="50"/>
        <v>-24.890555488450623</v>
      </c>
      <c r="J1024" s="4">
        <f t="shared" si="51"/>
        <v>9.851429803849231E-05</v>
      </c>
    </row>
    <row r="1025" spans="2:10" ht="12.75">
      <c r="B1025">
        <v>690.8466186523438</v>
      </c>
      <c r="C1025">
        <v>-32</v>
      </c>
      <c r="D1025" s="1">
        <v>360</v>
      </c>
      <c r="E1025">
        <v>0.04217536957139618</v>
      </c>
      <c r="H1025" s="2">
        <f t="shared" si="49"/>
        <v>0.029983576582701486</v>
      </c>
      <c r="I1025" s="3">
        <f t="shared" si="50"/>
        <v>-28.90737677604918</v>
      </c>
      <c r="J1025" s="4">
        <f t="shared" si="51"/>
        <v>0.00014863981627918506</v>
      </c>
    </row>
    <row r="1026" spans="2:10" ht="12.75">
      <c r="B1026">
        <v>713.8087158203125</v>
      </c>
      <c r="C1026">
        <v>-32</v>
      </c>
      <c r="D1026" s="1">
        <v>360</v>
      </c>
      <c r="E1026">
        <v>0.039876317440483464</v>
      </c>
      <c r="H1026" s="2">
        <f t="shared" si="49"/>
        <v>0.03000989318817325</v>
      </c>
      <c r="I1026" s="3">
        <f t="shared" si="50"/>
        <v>-24.742566228780106</v>
      </c>
      <c r="J1026" s="4">
        <f t="shared" si="51"/>
        <v>9.734632752657514E-05</v>
      </c>
    </row>
    <row r="1027" spans="2:10" ht="12.75">
      <c r="B1027">
        <v>738.8496704101562</v>
      </c>
      <c r="C1027">
        <v>-32</v>
      </c>
      <c r="D1027" s="1">
        <v>360</v>
      </c>
      <c r="E1027">
        <v>0.0416204209480549</v>
      </c>
      <c r="H1027" s="2">
        <f t="shared" si="49"/>
        <v>0.03003673070652403</v>
      </c>
      <c r="I1027" s="3">
        <f t="shared" si="50"/>
        <v>-27.83174695899423</v>
      </c>
      <c r="J1027" s="4">
        <f t="shared" si="51"/>
        <v>0.0001341818796117374</v>
      </c>
    </row>
    <row r="1028" spans="2:10" ht="12.75">
      <c r="B1028">
        <v>750.6614379882812</v>
      </c>
      <c r="C1028">
        <v>-32</v>
      </c>
      <c r="D1028" s="1">
        <v>360</v>
      </c>
      <c r="E1028">
        <v>0.0416204209480549</v>
      </c>
      <c r="H1028" s="2">
        <f t="shared" si="49"/>
        <v>0.030048769361461912</v>
      </c>
      <c r="I1028" s="3">
        <f t="shared" si="50"/>
        <v>-27.80282208350365</v>
      </c>
      <c r="J1028" s="4">
        <f t="shared" si="51"/>
        <v>0.00013390312044149995</v>
      </c>
    </row>
  </sheetData>
  <printOptions/>
  <pageMargins left="0.75" right="0.75" top="1" bottom="1" header="0.4921259845" footer="0.4921259845"/>
  <pageSetup orientation="portrait" paperSize="9"/>
  <drawing r:id="rId4"/>
  <legacyDrawing r:id="rId3"/>
  <oleObjects>
    <oleObject progId="Equation.3" shapeId="1315569" r:id="rId1"/>
    <oleObject progId="Equation.3" shapeId="13155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Kahlo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Kahlo</dc:creator>
  <cp:keywords/>
  <dc:description/>
  <cp:lastModifiedBy>rene.thraenhardt</cp:lastModifiedBy>
  <dcterms:created xsi:type="dcterms:W3CDTF">2004-05-16T22:00:13Z</dcterms:created>
  <dcterms:modified xsi:type="dcterms:W3CDTF">2008-09-23T09:25:56Z</dcterms:modified>
  <cp:category/>
  <cp:version/>
  <cp:contentType/>
  <cp:contentStatus/>
</cp:coreProperties>
</file>